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8DqO7dfNdR+3Zaka7Iznp3dpsTz/Ja93XG+4WrpQW9Mve/q9TmGGYSpjuHTCAoUex0Jfu0L9SE2EsRCU+RnQ==" workbookSaltValue="OYsuI58RHqkYcEyZpryei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<sst xmlns="http://schemas.openxmlformats.org/spreadsheetml/2006/main" xmlns:r="http://schemas.openxmlformats.org/officeDocument/2006/relationships" count="114" uniqueCount="114">
  <si>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</si>
  <si>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</si>
  <si>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</si>
  <si>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</si>
  <si>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</si>
  <si>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</si>
  <si>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</si>
  <si>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</si>
  <si>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</si>
  <si>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</si>
  <si>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</si>
  <si>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</si>
  <si>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</si>
  <si>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</si>
  <si>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</si>
  <si>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</si>
  <si>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</si>
  <si>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</si>
  <si>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</si>
  <si>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</si>
  <si>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</si>
  <si>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</si>
  <si>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</si>
  <si>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</si>
  <si>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</si>
  <si>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</si>
  <si>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</si>
  <si>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</si>
  <si>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</si>
  <si>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</si>
  <si>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</si>
  <si>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</si>
  <si>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</si>
  <si>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</si>
  <si>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</si>
  <si>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</si>
  <si>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②管渠老朽化率(％)</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</si>
  <si>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</si>
  <si>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</si>
  <si>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</si>
  <si>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</si>
  <si>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</si>
  <si>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北海道　登別市</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</si>
  <si>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</si>
  <si>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</si>
  <si>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</si>
  <si>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</si>
  <si>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</si>
  <si>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</si>
  <si>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</si>
  <si>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</si>
  <si>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</si>
  <si>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</si>
  <si>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</si>
  <si>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</si>
  <si>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</si>
  <si>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</si>
  <si>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</si>
  <si>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</si>
  <si>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</si>
  <si>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</si>
  <si>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</si>
  <si>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</si>
  <si>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</si>
  <si>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</si>
  <si>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</si>
  <si>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</si>
  <si>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</si>
  <si>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</si>
  <si>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</si>
  <si>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</si>
  <si>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</si>
  <si>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</si>
  <si>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</si>
  <si>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</si>
  <si>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</si>
  <si>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</si>
  <si>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</si>
  <si>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</si>
  <si>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</si>
  <si>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</si>
  <si>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</si>
  <si>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</si>
  <si>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</si>
  <si>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</si>
  <si>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</si>
  <si>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</si>
  <si>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</si>
  <si>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</si>
  <si>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</si>
  <si>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</si>
  <si>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</si>
  <si>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</si>
  <si>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</si>
  <si>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</si>
  <si>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</si>
  <si>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</si>
  <si>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</si>
  <si>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</si>
  <si>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</si>
  <si>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</si>
  <si>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</si>
  <si>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</si>
  <si>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</si>
  <si>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</si>
  <si>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</si>
  <si>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</si>
  <si>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</si>
  <si>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</si>
  <si>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</si>
  <si>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</si>
  <si>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　経常収支比率は使用料改定（H30.1.1実施）以降100％を上回っているものの、類似団体平均値を下回っている。
　流動比率は100％を下回っており、類似団体平均値と比較しても低い状況である。流動負債の大部分を占める企業債の償還は進んでおり、徐々に減少が見込まれるものの、使用料収入も減少傾向にあることから、将来の償還額を見据えた収益の確保が必要である。
　企業債残高対事業規模比率は企業債残高が減少していることから、近年は類似団体平均値を下回っている。
　経費回収率は100％を超えているものの、汚水処理原価が類似団体平均値に比べて高い水準にあることが課題である。汚水処理単価の低減に向けては、コスト縮減の取組がますます重要となる。
　施設利用率は、年々低下傾向にあり、類似団体平均値と比較して下回っている。
　水洗化率は類似団体平均値を大きく下回っていることから、引き続き下水道未接続家屋を対象に水洗化を促すなど、更なる水洗化率の向上に努める必要がある。
</t>
  </si>
  <si>
    <t>　有形固定資産減価償却率は、年々高くなっており、当市の事業開始は昭和57年度と比較的遅いものの、施設の老朽化が徐々に進んでいることを示しているが、管渠老朽化率の数値はゼロとなっている。
　年数の経過とともに、管渠の老朽化は進み、更新需要も本格化するものと予想されることから、更新への備えも含めて、今後も使用料の水準を適宜検証していくことなどが重要である。
　管渠改善率は、その年度の改築延長を管渠の総延長で除した数値であり、投資額の適切性とこれによる更新ペースを測るために用いられるが、当市の場合には、本格的な更新時期にはまだ間があるため、一概にこの数値をもって投資額の適切性を測ることはできない。</t>
  </si>
  <si>
    <t>　使用料改定以降、経常収支比率及び経費回収率はいずれも100％を上回っているが、人口減少や物価高騰等の影響により数値は今後悪化していくことが予想される。
　汚水処理原価においては、類似団体平均値に比べ常に高い状態が続いており、引き続き維持管理費の低減に向けて取組を進めていく必要がある。
　また、資産の状況を見ると、事業開始が比較的遅いため、管渠老朽化率は低く､更新需要が本格化するまでには若干の時間的猶予があるものの､将来の更新期も見据えながら、使用料の水準を適宜検証するなど、中長期的な視点に立って、更新投資を賄うための財源のあり方を検討する必要があ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</si>
</sst>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8" formatCode="&quot;R&quot;yy"/>
    <numFmt numFmtId="176" formatCode="#,##0.00;&quot;△&quot;#,##0.00"/>
    <numFmt numFmtId="180" formatCode="#,##0.00;&quot;△&quot;#,##0.00;&quot;-&quot;"/>
    <numFmt numFmtId="177" formatCode="#,##0;&quot;△&quot;#,##0"/>
    <numFmt numFmtId="179"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5.e-002</c:v>
                </c:pt>
                <c:pt idx="1">
                  <c:v>0.21</c:v>
                </c:pt>
                <c:pt idx="2">
                  <c:v>0.14000000000000001</c:v>
                </c:pt>
                <c:pt idx="3">
                  <c:v>9.e-002</c:v>
                </c:pt>
                <c:pt idx="4">
                  <c:v>9.e-002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0.12</c:v>
                </c:pt>
                <c:pt idx="1">
                  <c:v>9.e-002</c:v>
                </c:pt>
                <c:pt idx="2">
                  <c:v>0.17</c:v>
                </c:pt>
                <c:pt idx="3">
                  <c:v>0.13</c:v>
                </c:pt>
                <c:pt idx="4">
                  <c:v>6.e-002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64.930000000000007</c:v>
                </c:pt>
                <c:pt idx="1">
                  <c:v>65.8</c:v>
                </c:pt>
                <c:pt idx="2">
                  <c:v>64.73</c:v>
                </c:pt>
                <c:pt idx="3">
                  <c:v>63.25</c:v>
                </c:pt>
                <c:pt idx="4">
                  <c:v>60.87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61.4</c:v>
                </c:pt>
                <c:pt idx="1">
                  <c:v>65.28</c:v>
                </c:pt>
                <c:pt idx="2">
                  <c:v>64.92</c:v>
                </c:pt>
                <c:pt idx="3">
                  <c:v>64.14</c:v>
                </c:pt>
                <c:pt idx="4">
                  <c:v>63.71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86.75</c:v>
                </c:pt>
                <c:pt idx="1">
                  <c:v>86.91</c:v>
                </c:pt>
                <c:pt idx="2">
                  <c:v>87.02</c:v>
                </c:pt>
                <c:pt idx="3">
                  <c:v>87.14</c:v>
                </c:pt>
                <c:pt idx="4">
                  <c:v>86.97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86.28</c:v>
                </c:pt>
                <c:pt idx="1">
                  <c:v>92.72</c:v>
                </c:pt>
                <c:pt idx="2">
                  <c:v>92.88</c:v>
                </c:pt>
                <c:pt idx="3">
                  <c:v>92.9</c:v>
                </c:pt>
                <c:pt idx="4">
                  <c:v>92.89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108.76</c:v>
                </c:pt>
                <c:pt idx="1">
                  <c:v>109.77</c:v>
                </c:pt>
                <c:pt idx="2">
                  <c:v>106.65</c:v>
                </c:pt>
                <c:pt idx="3">
                  <c:v>105.19</c:v>
                </c:pt>
                <c:pt idx="4">
                  <c:v>107.04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107.15</c:v>
                </c:pt>
                <c:pt idx="1">
                  <c:v>107.85</c:v>
                </c:pt>
                <c:pt idx="2">
                  <c:v>108.04</c:v>
                </c:pt>
                <c:pt idx="3">
                  <c:v>107.49</c:v>
                </c:pt>
                <c:pt idx="4">
                  <c:v>107.64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17.73</c:v>
                </c:pt>
                <c:pt idx="1">
                  <c:v>20.51</c:v>
                </c:pt>
                <c:pt idx="2">
                  <c:v>23.23</c:v>
                </c:pt>
                <c:pt idx="3">
                  <c:v>25.94</c:v>
                </c:pt>
                <c:pt idx="4">
                  <c:v>28.12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17.239999999999998</c:v>
                </c:pt>
                <c:pt idx="1">
                  <c:v>23.79</c:v>
                </c:pt>
                <c:pt idx="2">
                  <c:v>25.66</c:v>
                </c:pt>
                <c:pt idx="3">
                  <c:v>27.46</c:v>
                </c:pt>
                <c:pt idx="4">
                  <c:v>29.93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0.11</c:v>
                </c:pt>
                <c:pt idx="1">
                  <c:v>1.22</c:v>
                </c:pt>
                <c:pt idx="2">
                  <c:v>1.61</c:v>
                </c:pt>
                <c:pt idx="3">
                  <c:v>2.08</c:v>
                </c:pt>
                <c:pt idx="4">
                  <c:v>2.74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15.68</c:v>
                </c:pt>
                <c:pt idx="1">
                  <c:v>4.72</c:v>
                </c:pt>
                <c:pt idx="2">
                  <c:v>4.49</c:v>
                </c:pt>
                <c:pt idx="3">
                  <c:v>5.41</c:v>
                </c:pt>
                <c:pt idx="4">
                  <c:v>5.61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31.08</c:v>
                </c:pt>
                <c:pt idx="1">
                  <c:v>23.41</c:v>
                </c:pt>
                <c:pt idx="2">
                  <c:v>21.42</c:v>
                </c:pt>
                <c:pt idx="3">
                  <c:v>20.12</c:v>
                </c:pt>
                <c:pt idx="4">
                  <c:v>36.06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46.82</c:v>
                </c:pt>
                <c:pt idx="1">
                  <c:v>67.930000000000007</c:v>
                </c:pt>
                <c:pt idx="2">
                  <c:v>68.53</c:v>
                </c:pt>
                <c:pt idx="3">
                  <c:v>69.180000000000007</c:v>
                </c:pt>
                <c:pt idx="4">
                  <c:v>76.319999999999993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1050.1500000000001</c:v>
                </c:pt>
                <c:pt idx="1">
                  <c:v>943.46</c:v>
                </c:pt>
                <c:pt idx="2">
                  <c:v>556.96</c:v>
                </c:pt>
                <c:pt idx="3">
                  <c:v>653.29</c:v>
                </c:pt>
                <c:pt idx="4">
                  <c:v>593.07000000000005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1028.05</c:v>
                </c:pt>
                <c:pt idx="1">
                  <c:v>857.88</c:v>
                </c:pt>
                <c:pt idx="2">
                  <c:v>825.1</c:v>
                </c:pt>
                <c:pt idx="3">
                  <c:v>789.87</c:v>
                </c:pt>
                <c:pt idx="4">
                  <c:v>749.43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114.3</c:v>
                </c:pt>
                <c:pt idx="1">
                  <c:v>117.19</c:v>
                </c:pt>
                <c:pt idx="2">
                  <c:v>107.53</c:v>
                </c:pt>
                <c:pt idx="3">
                  <c:v>104.63</c:v>
                </c:pt>
                <c:pt idx="4">
                  <c:v>108.82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94.73</c:v>
                </c:pt>
                <c:pt idx="1">
                  <c:v>94.97</c:v>
                </c:pt>
                <c:pt idx="2">
                  <c:v>97.07</c:v>
                </c:pt>
                <c:pt idx="3">
                  <c:v>98.06</c:v>
                </c:pt>
                <c:pt idx="4">
                  <c:v>98.46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180.94</c:v>
                </c:pt>
                <c:pt idx="1">
                  <c:v>176.5</c:v>
                </c:pt>
                <c:pt idx="2">
                  <c:v>194.59</c:v>
                </c:pt>
                <c:pt idx="3">
                  <c:v>200.27</c:v>
                </c:pt>
                <c:pt idx="4">
                  <c:v>192.85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160.91</c:v>
                </c:pt>
                <c:pt idx="1">
                  <c:v>159.49</c:v>
                </c:pt>
                <c:pt idx="2">
                  <c:v>157.81</c:v>
                </c:pt>
                <c:pt idx="3">
                  <c:v>157.37</c:v>
                </c:pt>
                <c:pt idx="4">
                  <c:v>157.44999999999999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【78.43】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【58.94】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【138.75】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【41.09】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【8.68】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C25" zoomScale="85" zoomScaleNormal="85" workbookViewId="0">
      <selection activeCell="BL47" sqref="BL47:BZ63"/>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登別市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8</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Bd1</v>
      </c>
      <c r="X8" s="6"/>
      <c r="Y8" s="6"/>
      <c r="Z8" s="6"/>
      <c r="AA8" s="6"/>
      <c r="AB8" s="6"/>
      <c r="AC8" s="6"/>
      <c r="AD8" s="20" t="str">
        <f>データ!$M$6</f>
        <v>非設置</v>
      </c>
      <c r="AE8" s="20"/>
      <c r="AF8" s="20"/>
      <c r="AG8" s="20"/>
      <c r="AH8" s="20"/>
      <c r="AI8" s="20"/>
      <c r="AJ8" s="20"/>
      <c r="AK8" s="3"/>
      <c r="AL8" s="21">
        <f>データ!S6</f>
        <v>44451</v>
      </c>
      <c r="AM8" s="21"/>
      <c r="AN8" s="21"/>
      <c r="AO8" s="21"/>
      <c r="AP8" s="21"/>
      <c r="AQ8" s="21"/>
      <c r="AR8" s="21"/>
      <c r="AS8" s="21"/>
      <c r="AT8" s="7">
        <f>データ!T6</f>
        <v>212.21</v>
      </c>
      <c r="AU8" s="7"/>
      <c r="AV8" s="7"/>
      <c r="AW8" s="7"/>
      <c r="AX8" s="7"/>
      <c r="AY8" s="7"/>
      <c r="AZ8" s="7"/>
      <c r="BA8" s="7"/>
      <c r="BB8" s="7">
        <f>データ!U6</f>
        <v>209.47</v>
      </c>
      <c r="BC8" s="7"/>
      <c r="BD8" s="7"/>
      <c r="BE8" s="7"/>
      <c r="BF8" s="7"/>
      <c r="BG8" s="7"/>
      <c r="BH8" s="7"/>
      <c r="BI8" s="7"/>
      <c r="BJ8" s="3"/>
      <c r="BK8" s="3"/>
      <c r="BL8" s="27" t="s">
        <v>15</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5</v>
      </c>
      <c r="BC9" s="5"/>
      <c r="BD9" s="5"/>
      <c r="BE9" s="5"/>
      <c r="BF9" s="5"/>
      <c r="BG9" s="5"/>
      <c r="BH9" s="5"/>
      <c r="BI9" s="5"/>
      <c r="BJ9" s="3"/>
      <c r="BK9" s="3"/>
      <c r="BL9" s="28" t="s">
        <v>32</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43.5</v>
      </c>
      <c r="J10" s="7"/>
      <c r="K10" s="7"/>
      <c r="L10" s="7"/>
      <c r="M10" s="7"/>
      <c r="N10" s="7"/>
      <c r="O10" s="7"/>
      <c r="P10" s="7">
        <f>データ!P6</f>
        <v>95.95</v>
      </c>
      <c r="Q10" s="7"/>
      <c r="R10" s="7"/>
      <c r="S10" s="7"/>
      <c r="T10" s="7"/>
      <c r="U10" s="7"/>
      <c r="V10" s="7"/>
      <c r="W10" s="7">
        <f>データ!Q6</f>
        <v>91.76</v>
      </c>
      <c r="X10" s="7"/>
      <c r="Y10" s="7"/>
      <c r="Z10" s="7"/>
      <c r="AA10" s="7"/>
      <c r="AB10" s="7"/>
      <c r="AC10" s="7"/>
      <c r="AD10" s="21">
        <f>データ!R6</f>
        <v>4246</v>
      </c>
      <c r="AE10" s="21"/>
      <c r="AF10" s="21"/>
      <c r="AG10" s="21"/>
      <c r="AH10" s="21"/>
      <c r="AI10" s="21"/>
      <c r="AJ10" s="21"/>
      <c r="AK10" s="2"/>
      <c r="AL10" s="21">
        <f>データ!V6</f>
        <v>42243</v>
      </c>
      <c r="AM10" s="21"/>
      <c r="AN10" s="21"/>
      <c r="AO10" s="21"/>
      <c r="AP10" s="21"/>
      <c r="AQ10" s="21"/>
      <c r="AR10" s="21"/>
      <c r="AS10" s="21"/>
      <c r="AT10" s="7">
        <f>データ!W6</f>
        <v>11.29</v>
      </c>
      <c r="AU10" s="7"/>
      <c r="AV10" s="7"/>
      <c r="AW10" s="7"/>
      <c r="AX10" s="7"/>
      <c r="AY10" s="7"/>
      <c r="AZ10" s="7"/>
      <c r="BA10" s="7"/>
      <c r="BB10" s="7">
        <f>データ!X6</f>
        <v>3741.63</v>
      </c>
      <c r="BC10" s="7"/>
      <c r="BD10" s="7"/>
      <c r="BE10" s="7"/>
      <c r="BF10" s="7"/>
      <c r="BG10" s="7"/>
      <c r="BH10" s="7"/>
      <c r="BI10" s="7"/>
      <c r="BJ10" s="2"/>
      <c r="BK10" s="2"/>
      <c r="BL10" s="29" t="s">
        <v>35</v>
      </c>
      <c r="BM10" s="39"/>
      <c r="BN10" s="46" t="s">
        <v>37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44</v>
      </c>
      <c r="C84" s="12"/>
      <c r="D84" s="12"/>
      <c r="E84" s="12" t="s">
        <v>46</v>
      </c>
      <c r="F84" s="12" t="s">
        <v>47</v>
      </c>
      <c r="G84" s="12" t="s">
        <v>48</v>
      </c>
      <c r="H84" s="12" t="s">
        <v>40</v>
      </c>
      <c r="I84" s="12" t="s">
        <v>11</v>
      </c>
      <c r="J84" s="12" t="s">
        <v>49</v>
      </c>
      <c r="K84" s="12" t="s">
        <v>50</v>
      </c>
      <c r="L84" s="12" t="s">
        <v>4</v>
      </c>
      <c r="M84" s="12" t="s">
        <v>33</v>
      </c>
      <c r="N84" s="12" t="s">
        <v>52</v>
      </c>
      <c r="O84" s="12" t="s">
        <v>54</v>
      </c>
    </row>
    <row r="85" spans="1:78" hidden="1">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RBCf18pWLgPXeumFhgHA9Sf5UfM1OcvYD0D6aPT3EVrI5KKtMB0L3ZHqEkaUaGvaCNljUGnYHvJxJJxwZaghkw==" saltValue="zRoymmkm8fZKKPd7Op9lM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55</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2</v>
      </c>
      <c r="C3" s="58" t="s">
        <v>58</v>
      </c>
      <c r="D3" s="58" t="s">
        <v>59</v>
      </c>
      <c r="E3" s="58" t="s">
        <v>7</v>
      </c>
      <c r="F3" s="58" t="s">
        <v>6</v>
      </c>
      <c r="G3" s="58" t="s">
        <v>25</v>
      </c>
      <c r="H3" s="64" t="s">
        <v>60</v>
      </c>
      <c r="I3" s="67"/>
      <c r="J3" s="67"/>
      <c r="K3" s="67"/>
      <c r="L3" s="67"/>
      <c r="M3" s="67"/>
      <c r="N3" s="67"/>
      <c r="O3" s="67"/>
      <c r="P3" s="67"/>
      <c r="Q3" s="67"/>
      <c r="R3" s="67"/>
      <c r="S3" s="67"/>
      <c r="T3" s="67"/>
      <c r="U3" s="67"/>
      <c r="V3" s="67"/>
      <c r="W3" s="67"/>
      <c r="X3" s="72"/>
      <c r="Y3" s="75"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13</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45</v>
      </c>
      <c r="AK4" s="76"/>
      <c r="AL4" s="76"/>
      <c r="AM4" s="76"/>
      <c r="AN4" s="76"/>
      <c r="AO4" s="76"/>
      <c r="AP4" s="76"/>
      <c r="AQ4" s="76"/>
      <c r="AR4" s="76"/>
      <c r="AS4" s="76"/>
      <c r="AT4" s="76"/>
      <c r="AU4" s="76" t="s">
        <v>28</v>
      </c>
      <c r="AV4" s="76"/>
      <c r="AW4" s="76"/>
      <c r="AX4" s="76"/>
      <c r="AY4" s="76"/>
      <c r="AZ4" s="76"/>
      <c r="BA4" s="76"/>
      <c r="BB4" s="76"/>
      <c r="BC4" s="76"/>
      <c r="BD4" s="76"/>
      <c r="BE4" s="76"/>
      <c r="BF4" s="76" t="s">
        <v>63</v>
      </c>
      <c r="BG4" s="76"/>
      <c r="BH4" s="76"/>
      <c r="BI4" s="76"/>
      <c r="BJ4" s="76"/>
      <c r="BK4" s="76"/>
      <c r="BL4" s="76"/>
      <c r="BM4" s="76"/>
      <c r="BN4" s="76"/>
      <c r="BO4" s="76"/>
      <c r="BP4" s="76"/>
      <c r="BQ4" s="76" t="s">
        <v>0</v>
      </c>
      <c r="BR4" s="76"/>
      <c r="BS4" s="76"/>
      <c r="BT4" s="76"/>
      <c r="BU4" s="76"/>
      <c r="BV4" s="76"/>
      <c r="BW4" s="76"/>
      <c r="BX4" s="76"/>
      <c r="BY4" s="76"/>
      <c r="BZ4" s="76"/>
      <c r="CA4" s="76"/>
      <c r="CB4" s="76" t="s">
        <v>62</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36</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57</v>
      </c>
      <c r="I5" s="66" t="s">
        <v>70</v>
      </c>
      <c r="J5" s="66" t="s">
        <v>71</v>
      </c>
      <c r="K5" s="66" t="s">
        <v>72</v>
      </c>
      <c r="L5" s="66" t="s">
        <v>73</v>
      </c>
      <c r="M5" s="66" t="s">
        <v>8</v>
      </c>
      <c r="N5" s="66" t="s">
        <v>74</v>
      </c>
      <c r="O5" s="66" t="s">
        <v>75</v>
      </c>
      <c r="P5" s="66" t="s">
        <v>76</v>
      </c>
      <c r="Q5" s="66" t="s">
        <v>77</v>
      </c>
      <c r="R5" s="66" t="s">
        <v>78</v>
      </c>
      <c r="S5" s="66" t="s">
        <v>79</v>
      </c>
      <c r="T5" s="66" t="s">
        <v>80</v>
      </c>
      <c r="U5" s="66" t="s">
        <v>64</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44</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2023</v>
      </c>
      <c r="C6" s="61">
        <f t="shared" si="1"/>
        <v>12301</v>
      </c>
      <c r="D6" s="61">
        <f t="shared" si="1"/>
        <v>46</v>
      </c>
      <c r="E6" s="61">
        <f t="shared" si="1"/>
        <v>17</v>
      </c>
      <c r="F6" s="61">
        <f t="shared" si="1"/>
        <v>1</v>
      </c>
      <c r="G6" s="61">
        <f t="shared" si="1"/>
        <v>0</v>
      </c>
      <c r="H6" s="61" t="str">
        <f t="shared" si="1"/>
        <v>北海道　登別市</v>
      </c>
      <c r="I6" s="61" t="str">
        <f t="shared" si="1"/>
        <v>法適用</v>
      </c>
      <c r="J6" s="61" t="str">
        <f t="shared" si="1"/>
        <v>下水道事業</v>
      </c>
      <c r="K6" s="61" t="str">
        <f t="shared" si="1"/>
        <v>公共下水道</v>
      </c>
      <c r="L6" s="61" t="str">
        <f t="shared" si="1"/>
        <v>Bd1</v>
      </c>
      <c r="M6" s="61" t="str">
        <f t="shared" si="1"/>
        <v>非設置</v>
      </c>
      <c r="N6" s="69" t="str">
        <f t="shared" si="1"/>
        <v>-</v>
      </c>
      <c r="O6" s="69">
        <f t="shared" si="1"/>
        <v>43.5</v>
      </c>
      <c r="P6" s="69">
        <f t="shared" si="1"/>
        <v>95.95</v>
      </c>
      <c r="Q6" s="69">
        <f t="shared" si="1"/>
        <v>91.76</v>
      </c>
      <c r="R6" s="69">
        <f t="shared" si="1"/>
        <v>4246</v>
      </c>
      <c r="S6" s="69">
        <f t="shared" si="1"/>
        <v>44451</v>
      </c>
      <c r="T6" s="69">
        <f t="shared" si="1"/>
        <v>212.21</v>
      </c>
      <c r="U6" s="69">
        <f t="shared" si="1"/>
        <v>209.47</v>
      </c>
      <c r="V6" s="69">
        <f t="shared" si="1"/>
        <v>42243</v>
      </c>
      <c r="W6" s="69">
        <f t="shared" si="1"/>
        <v>11.29</v>
      </c>
      <c r="X6" s="69">
        <f t="shared" si="1"/>
        <v>3741.63</v>
      </c>
      <c r="Y6" s="77">
        <f t="shared" ref="Y6:AH6" si="2">IF(Y7="",NA(),Y7)</f>
        <v>108.76</v>
      </c>
      <c r="Z6" s="77">
        <f t="shared" si="2"/>
        <v>109.77</v>
      </c>
      <c r="AA6" s="77">
        <f t="shared" si="2"/>
        <v>106.65</v>
      </c>
      <c r="AB6" s="77">
        <f t="shared" si="2"/>
        <v>105.19</v>
      </c>
      <c r="AC6" s="77">
        <f t="shared" si="2"/>
        <v>107.04</v>
      </c>
      <c r="AD6" s="77">
        <f t="shared" si="2"/>
        <v>107.15</v>
      </c>
      <c r="AE6" s="77">
        <f t="shared" si="2"/>
        <v>107.85</v>
      </c>
      <c r="AF6" s="77">
        <f t="shared" si="2"/>
        <v>108.04</v>
      </c>
      <c r="AG6" s="77">
        <f t="shared" si="2"/>
        <v>107.49</v>
      </c>
      <c r="AH6" s="77">
        <f t="shared" si="2"/>
        <v>107.64</v>
      </c>
      <c r="AI6" s="69" t="str">
        <f>IF(AI7="","",IF(AI7="-","【-】","【"&amp;SUBSTITUTE(TEXT(AI7,"#,##0.00"),"-","△")&amp;"】"))</f>
        <v>【105.91】</v>
      </c>
      <c r="AJ6" s="69">
        <f t="shared" ref="AJ6:AS6" si="3">IF(AJ7="",NA(),AJ7)</f>
        <v>0</v>
      </c>
      <c r="AK6" s="69">
        <f t="shared" si="3"/>
        <v>0</v>
      </c>
      <c r="AL6" s="69">
        <f t="shared" si="3"/>
        <v>0</v>
      </c>
      <c r="AM6" s="69">
        <f t="shared" si="3"/>
        <v>0</v>
      </c>
      <c r="AN6" s="69">
        <f t="shared" si="3"/>
        <v>0</v>
      </c>
      <c r="AO6" s="77">
        <f t="shared" si="3"/>
        <v>15.68</v>
      </c>
      <c r="AP6" s="77">
        <f t="shared" si="3"/>
        <v>4.72</v>
      </c>
      <c r="AQ6" s="77">
        <f t="shared" si="3"/>
        <v>4.49</v>
      </c>
      <c r="AR6" s="77">
        <f t="shared" si="3"/>
        <v>5.41</v>
      </c>
      <c r="AS6" s="77">
        <f t="shared" si="3"/>
        <v>5.61</v>
      </c>
      <c r="AT6" s="69" t="str">
        <f>IF(AT7="","",IF(AT7="-","【-】","【"&amp;SUBSTITUTE(TEXT(AT7,"#,##0.00"),"-","△")&amp;"】"))</f>
        <v>【3.03】</v>
      </c>
      <c r="AU6" s="77">
        <f t="shared" ref="AU6:BD6" si="4">IF(AU7="",NA(),AU7)</f>
        <v>31.08</v>
      </c>
      <c r="AV6" s="77">
        <f t="shared" si="4"/>
        <v>23.41</v>
      </c>
      <c r="AW6" s="77">
        <f t="shared" si="4"/>
        <v>21.42</v>
      </c>
      <c r="AX6" s="77">
        <f t="shared" si="4"/>
        <v>20.12</v>
      </c>
      <c r="AY6" s="77">
        <f t="shared" si="4"/>
        <v>36.06</v>
      </c>
      <c r="AZ6" s="77">
        <f t="shared" si="4"/>
        <v>46.82</v>
      </c>
      <c r="BA6" s="77">
        <f t="shared" si="4"/>
        <v>67.930000000000007</v>
      </c>
      <c r="BB6" s="77">
        <f t="shared" si="4"/>
        <v>68.53</v>
      </c>
      <c r="BC6" s="77">
        <f t="shared" si="4"/>
        <v>69.180000000000007</v>
      </c>
      <c r="BD6" s="77">
        <f t="shared" si="4"/>
        <v>76.319999999999993</v>
      </c>
      <c r="BE6" s="69" t="str">
        <f>IF(BE7="","",IF(BE7="-","【-】","【"&amp;SUBSTITUTE(TEXT(BE7,"#,##0.00"),"-","△")&amp;"】"))</f>
        <v>【78.43】</v>
      </c>
      <c r="BF6" s="77">
        <f t="shared" ref="BF6:BO6" si="5">IF(BF7="",NA(),BF7)</f>
        <v>1050.1500000000001</v>
      </c>
      <c r="BG6" s="77">
        <f t="shared" si="5"/>
        <v>943.46</v>
      </c>
      <c r="BH6" s="77">
        <f t="shared" si="5"/>
        <v>556.96</v>
      </c>
      <c r="BI6" s="77">
        <f t="shared" si="5"/>
        <v>653.29</v>
      </c>
      <c r="BJ6" s="77">
        <f t="shared" si="5"/>
        <v>593.07000000000005</v>
      </c>
      <c r="BK6" s="77">
        <f t="shared" si="5"/>
        <v>1028.05</v>
      </c>
      <c r="BL6" s="77">
        <f t="shared" si="5"/>
        <v>857.88</v>
      </c>
      <c r="BM6" s="77">
        <f t="shared" si="5"/>
        <v>825.1</v>
      </c>
      <c r="BN6" s="77">
        <f t="shared" si="5"/>
        <v>789.87</v>
      </c>
      <c r="BO6" s="77">
        <f t="shared" si="5"/>
        <v>749.43</v>
      </c>
      <c r="BP6" s="69" t="str">
        <f>IF(BP7="","",IF(BP7="-","【-】","【"&amp;SUBSTITUTE(TEXT(BP7,"#,##0.00"),"-","△")&amp;"】"))</f>
        <v>【630.82】</v>
      </c>
      <c r="BQ6" s="77">
        <f t="shared" ref="BQ6:BZ6" si="6">IF(BQ7="",NA(),BQ7)</f>
        <v>114.3</v>
      </c>
      <c r="BR6" s="77">
        <f t="shared" si="6"/>
        <v>117.19</v>
      </c>
      <c r="BS6" s="77">
        <f t="shared" si="6"/>
        <v>107.53</v>
      </c>
      <c r="BT6" s="77">
        <f t="shared" si="6"/>
        <v>104.63</v>
      </c>
      <c r="BU6" s="77">
        <f t="shared" si="6"/>
        <v>108.82</v>
      </c>
      <c r="BV6" s="77">
        <f t="shared" si="6"/>
        <v>94.73</v>
      </c>
      <c r="BW6" s="77">
        <f t="shared" si="6"/>
        <v>94.97</v>
      </c>
      <c r="BX6" s="77">
        <f t="shared" si="6"/>
        <v>97.07</v>
      </c>
      <c r="BY6" s="77">
        <f t="shared" si="6"/>
        <v>98.06</v>
      </c>
      <c r="BZ6" s="77">
        <f t="shared" si="6"/>
        <v>98.46</v>
      </c>
      <c r="CA6" s="69" t="str">
        <f>IF(CA7="","",IF(CA7="-","【-】","【"&amp;SUBSTITUTE(TEXT(CA7,"#,##0.00"),"-","△")&amp;"】"))</f>
        <v>【97.81】</v>
      </c>
      <c r="CB6" s="77">
        <f t="shared" ref="CB6:CK6" si="7">IF(CB7="",NA(),CB7)</f>
        <v>180.94</v>
      </c>
      <c r="CC6" s="77">
        <f t="shared" si="7"/>
        <v>176.5</v>
      </c>
      <c r="CD6" s="77">
        <f t="shared" si="7"/>
        <v>194.59</v>
      </c>
      <c r="CE6" s="77">
        <f t="shared" si="7"/>
        <v>200.27</v>
      </c>
      <c r="CF6" s="77">
        <f t="shared" si="7"/>
        <v>192.85</v>
      </c>
      <c r="CG6" s="77">
        <f t="shared" si="7"/>
        <v>160.91</v>
      </c>
      <c r="CH6" s="77">
        <f t="shared" si="7"/>
        <v>159.49</v>
      </c>
      <c r="CI6" s="77">
        <f t="shared" si="7"/>
        <v>157.81</v>
      </c>
      <c r="CJ6" s="77">
        <f t="shared" si="7"/>
        <v>157.37</v>
      </c>
      <c r="CK6" s="77">
        <f t="shared" si="7"/>
        <v>157.44999999999999</v>
      </c>
      <c r="CL6" s="69" t="str">
        <f>IF(CL7="","",IF(CL7="-","【-】","【"&amp;SUBSTITUTE(TEXT(CL7,"#,##0.00"),"-","△")&amp;"】"))</f>
        <v>【138.75】</v>
      </c>
      <c r="CM6" s="77">
        <f t="shared" ref="CM6:CV6" si="8">IF(CM7="",NA(),CM7)</f>
        <v>64.930000000000007</v>
      </c>
      <c r="CN6" s="77">
        <f t="shared" si="8"/>
        <v>65.8</v>
      </c>
      <c r="CO6" s="77">
        <f t="shared" si="8"/>
        <v>64.73</v>
      </c>
      <c r="CP6" s="77">
        <f t="shared" si="8"/>
        <v>63.25</v>
      </c>
      <c r="CQ6" s="77">
        <f t="shared" si="8"/>
        <v>60.87</v>
      </c>
      <c r="CR6" s="77">
        <f t="shared" si="8"/>
        <v>61.4</v>
      </c>
      <c r="CS6" s="77">
        <f t="shared" si="8"/>
        <v>65.28</v>
      </c>
      <c r="CT6" s="77">
        <f t="shared" si="8"/>
        <v>64.92</v>
      </c>
      <c r="CU6" s="77">
        <f t="shared" si="8"/>
        <v>64.14</v>
      </c>
      <c r="CV6" s="77">
        <f t="shared" si="8"/>
        <v>63.71</v>
      </c>
      <c r="CW6" s="69" t="str">
        <f>IF(CW7="","",IF(CW7="-","【-】","【"&amp;SUBSTITUTE(TEXT(CW7,"#,##0.00"),"-","△")&amp;"】"))</f>
        <v>【58.94】</v>
      </c>
      <c r="CX6" s="77">
        <f t="shared" ref="CX6:DG6" si="9">IF(CX7="",NA(),CX7)</f>
        <v>86.75</v>
      </c>
      <c r="CY6" s="77">
        <f t="shared" si="9"/>
        <v>86.91</v>
      </c>
      <c r="CZ6" s="77">
        <f t="shared" si="9"/>
        <v>87.02</v>
      </c>
      <c r="DA6" s="77">
        <f t="shared" si="9"/>
        <v>87.14</v>
      </c>
      <c r="DB6" s="77">
        <f t="shared" si="9"/>
        <v>86.97</v>
      </c>
      <c r="DC6" s="77">
        <f t="shared" si="9"/>
        <v>86.28</v>
      </c>
      <c r="DD6" s="77">
        <f t="shared" si="9"/>
        <v>92.72</v>
      </c>
      <c r="DE6" s="77">
        <f t="shared" si="9"/>
        <v>92.88</v>
      </c>
      <c r="DF6" s="77">
        <f t="shared" si="9"/>
        <v>92.9</v>
      </c>
      <c r="DG6" s="77">
        <f t="shared" si="9"/>
        <v>92.89</v>
      </c>
      <c r="DH6" s="69" t="str">
        <f>IF(DH7="","",IF(DH7="-","【-】","【"&amp;SUBSTITUTE(TEXT(DH7,"#,##0.00"),"-","△")&amp;"】"))</f>
        <v>【95.91】</v>
      </c>
      <c r="DI6" s="77">
        <f t="shared" ref="DI6:DR6" si="10">IF(DI7="",NA(),DI7)</f>
        <v>17.73</v>
      </c>
      <c r="DJ6" s="77">
        <f t="shared" si="10"/>
        <v>20.51</v>
      </c>
      <c r="DK6" s="77">
        <f t="shared" si="10"/>
        <v>23.23</v>
      </c>
      <c r="DL6" s="77">
        <f t="shared" si="10"/>
        <v>25.94</v>
      </c>
      <c r="DM6" s="77">
        <f t="shared" si="10"/>
        <v>28.12</v>
      </c>
      <c r="DN6" s="77">
        <f t="shared" si="10"/>
        <v>17.239999999999998</v>
      </c>
      <c r="DO6" s="77">
        <f t="shared" si="10"/>
        <v>23.79</v>
      </c>
      <c r="DP6" s="77">
        <f t="shared" si="10"/>
        <v>25.66</v>
      </c>
      <c r="DQ6" s="77">
        <f t="shared" si="10"/>
        <v>27.46</v>
      </c>
      <c r="DR6" s="77">
        <f t="shared" si="10"/>
        <v>29.93</v>
      </c>
      <c r="DS6" s="69" t="str">
        <f>IF(DS7="","",IF(DS7="-","【-】","【"&amp;SUBSTITUTE(TEXT(DS7,"#,##0.00"),"-","△")&amp;"】"))</f>
        <v>【41.09】</v>
      </c>
      <c r="DT6" s="69">
        <f t="shared" ref="DT6:EC6" si="11">IF(DT7="",NA(),DT7)</f>
        <v>0</v>
      </c>
      <c r="DU6" s="69">
        <f t="shared" si="11"/>
        <v>0</v>
      </c>
      <c r="DV6" s="69">
        <f t="shared" si="11"/>
        <v>0</v>
      </c>
      <c r="DW6" s="69">
        <f t="shared" si="11"/>
        <v>0</v>
      </c>
      <c r="DX6" s="69">
        <f t="shared" si="11"/>
        <v>0</v>
      </c>
      <c r="DY6" s="77">
        <f t="shared" si="11"/>
        <v>0.11</v>
      </c>
      <c r="DZ6" s="77">
        <f t="shared" si="11"/>
        <v>1.22</v>
      </c>
      <c r="EA6" s="77">
        <f t="shared" si="11"/>
        <v>1.61</v>
      </c>
      <c r="EB6" s="77">
        <f t="shared" si="11"/>
        <v>2.08</v>
      </c>
      <c r="EC6" s="77">
        <f t="shared" si="11"/>
        <v>2.74</v>
      </c>
      <c r="ED6" s="69" t="str">
        <f>IF(ED7="","",IF(ED7="-","【-】","【"&amp;SUBSTITUTE(TEXT(ED7,"#,##0.00"),"-","△")&amp;"】"))</f>
        <v>【8.68】</v>
      </c>
      <c r="EE6" s="77">
        <f t="shared" ref="EE6:EN6" si="12">IF(EE7="",NA(),EE7)</f>
        <v>5.e-002</v>
      </c>
      <c r="EF6" s="77">
        <f t="shared" si="12"/>
        <v>0.21</v>
      </c>
      <c r="EG6" s="77">
        <f t="shared" si="12"/>
        <v>0.14000000000000001</v>
      </c>
      <c r="EH6" s="77">
        <f t="shared" si="12"/>
        <v>9.e-002</v>
      </c>
      <c r="EI6" s="77">
        <f t="shared" si="12"/>
        <v>9.e-002</v>
      </c>
      <c r="EJ6" s="77">
        <f t="shared" si="12"/>
        <v>0.12</v>
      </c>
      <c r="EK6" s="77">
        <f t="shared" si="12"/>
        <v>9.e-002</v>
      </c>
      <c r="EL6" s="77">
        <f t="shared" si="12"/>
        <v>0.17</v>
      </c>
      <c r="EM6" s="77">
        <f t="shared" si="12"/>
        <v>0.13</v>
      </c>
      <c r="EN6" s="77">
        <f t="shared" si="12"/>
        <v>6.e-002</v>
      </c>
      <c r="EO6" s="69" t="str">
        <f>IF(EO7="","",IF(EO7="-","【-】","【"&amp;SUBSTITUTE(TEXT(EO7,"#,##0.00"),"-","△")&amp;"】"))</f>
        <v>【0.22】</v>
      </c>
    </row>
    <row r="7" spans="1:148" s="55" customFormat="1">
      <c r="A7" s="56"/>
      <c r="B7" s="62">
        <v>2023</v>
      </c>
      <c r="C7" s="62">
        <v>12301</v>
      </c>
      <c r="D7" s="62">
        <v>46</v>
      </c>
      <c r="E7" s="62">
        <v>17</v>
      </c>
      <c r="F7" s="62">
        <v>1</v>
      </c>
      <c r="G7" s="62">
        <v>0</v>
      </c>
      <c r="H7" s="62" t="s">
        <v>42</v>
      </c>
      <c r="I7" s="62" t="s">
        <v>96</v>
      </c>
      <c r="J7" s="62" t="s">
        <v>97</v>
      </c>
      <c r="K7" s="62" t="s">
        <v>98</v>
      </c>
      <c r="L7" s="62" t="s">
        <v>99</v>
      </c>
      <c r="M7" s="62" t="s">
        <v>100</v>
      </c>
      <c r="N7" s="70" t="s">
        <v>101</v>
      </c>
      <c r="O7" s="70">
        <v>43.5</v>
      </c>
      <c r="P7" s="70">
        <v>95.95</v>
      </c>
      <c r="Q7" s="70">
        <v>91.76</v>
      </c>
      <c r="R7" s="70">
        <v>4246</v>
      </c>
      <c r="S7" s="70">
        <v>44451</v>
      </c>
      <c r="T7" s="70">
        <v>212.21</v>
      </c>
      <c r="U7" s="70">
        <v>209.47</v>
      </c>
      <c r="V7" s="70">
        <v>42243</v>
      </c>
      <c r="W7" s="70">
        <v>11.29</v>
      </c>
      <c r="X7" s="70">
        <v>3741.63</v>
      </c>
      <c r="Y7" s="70">
        <v>108.76</v>
      </c>
      <c r="Z7" s="70">
        <v>109.77</v>
      </c>
      <c r="AA7" s="70">
        <v>106.65</v>
      </c>
      <c r="AB7" s="70">
        <v>105.19</v>
      </c>
      <c r="AC7" s="70">
        <v>107.04</v>
      </c>
      <c r="AD7" s="70">
        <v>107.15</v>
      </c>
      <c r="AE7" s="70">
        <v>107.85</v>
      </c>
      <c r="AF7" s="70">
        <v>108.04</v>
      </c>
      <c r="AG7" s="70">
        <v>107.49</v>
      </c>
      <c r="AH7" s="70">
        <v>107.64</v>
      </c>
      <c r="AI7" s="70">
        <v>105.91</v>
      </c>
      <c r="AJ7" s="70">
        <v>0</v>
      </c>
      <c r="AK7" s="70">
        <v>0</v>
      </c>
      <c r="AL7" s="70">
        <v>0</v>
      </c>
      <c r="AM7" s="70">
        <v>0</v>
      </c>
      <c r="AN7" s="70">
        <v>0</v>
      </c>
      <c r="AO7" s="70">
        <v>15.68</v>
      </c>
      <c r="AP7" s="70">
        <v>4.72</v>
      </c>
      <c r="AQ7" s="70">
        <v>4.49</v>
      </c>
      <c r="AR7" s="70">
        <v>5.41</v>
      </c>
      <c r="AS7" s="70">
        <v>5.61</v>
      </c>
      <c r="AT7" s="70">
        <v>3.03</v>
      </c>
      <c r="AU7" s="70">
        <v>31.08</v>
      </c>
      <c r="AV7" s="70">
        <v>23.41</v>
      </c>
      <c r="AW7" s="70">
        <v>21.42</v>
      </c>
      <c r="AX7" s="70">
        <v>20.12</v>
      </c>
      <c r="AY7" s="70">
        <v>36.06</v>
      </c>
      <c r="AZ7" s="70">
        <v>46.82</v>
      </c>
      <c r="BA7" s="70">
        <v>67.930000000000007</v>
      </c>
      <c r="BB7" s="70">
        <v>68.53</v>
      </c>
      <c r="BC7" s="70">
        <v>69.180000000000007</v>
      </c>
      <c r="BD7" s="70">
        <v>76.319999999999993</v>
      </c>
      <c r="BE7" s="70">
        <v>78.430000000000007</v>
      </c>
      <c r="BF7" s="70">
        <v>1050.1500000000001</v>
      </c>
      <c r="BG7" s="70">
        <v>943.46</v>
      </c>
      <c r="BH7" s="70">
        <v>556.96</v>
      </c>
      <c r="BI7" s="70">
        <v>653.29</v>
      </c>
      <c r="BJ7" s="70">
        <v>593.07000000000005</v>
      </c>
      <c r="BK7" s="70">
        <v>1028.05</v>
      </c>
      <c r="BL7" s="70">
        <v>857.88</v>
      </c>
      <c r="BM7" s="70">
        <v>825.1</v>
      </c>
      <c r="BN7" s="70">
        <v>789.87</v>
      </c>
      <c r="BO7" s="70">
        <v>749.43</v>
      </c>
      <c r="BP7" s="70">
        <v>630.82000000000005</v>
      </c>
      <c r="BQ7" s="70">
        <v>114.3</v>
      </c>
      <c r="BR7" s="70">
        <v>117.19</v>
      </c>
      <c r="BS7" s="70">
        <v>107.53</v>
      </c>
      <c r="BT7" s="70">
        <v>104.63</v>
      </c>
      <c r="BU7" s="70">
        <v>108.82</v>
      </c>
      <c r="BV7" s="70">
        <v>94.73</v>
      </c>
      <c r="BW7" s="70">
        <v>94.97</v>
      </c>
      <c r="BX7" s="70">
        <v>97.07</v>
      </c>
      <c r="BY7" s="70">
        <v>98.06</v>
      </c>
      <c r="BZ7" s="70">
        <v>98.46</v>
      </c>
      <c r="CA7" s="70">
        <v>97.81</v>
      </c>
      <c r="CB7" s="70">
        <v>180.94</v>
      </c>
      <c r="CC7" s="70">
        <v>176.5</v>
      </c>
      <c r="CD7" s="70">
        <v>194.59</v>
      </c>
      <c r="CE7" s="70">
        <v>200.27</v>
      </c>
      <c r="CF7" s="70">
        <v>192.85</v>
      </c>
      <c r="CG7" s="70">
        <v>160.91</v>
      </c>
      <c r="CH7" s="70">
        <v>159.49</v>
      </c>
      <c r="CI7" s="70">
        <v>157.81</v>
      </c>
      <c r="CJ7" s="70">
        <v>157.37</v>
      </c>
      <c r="CK7" s="70">
        <v>157.44999999999999</v>
      </c>
      <c r="CL7" s="70">
        <v>138.75</v>
      </c>
      <c r="CM7" s="70">
        <v>64.930000000000007</v>
      </c>
      <c r="CN7" s="70">
        <v>65.8</v>
      </c>
      <c r="CO7" s="70">
        <v>64.73</v>
      </c>
      <c r="CP7" s="70">
        <v>63.25</v>
      </c>
      <c r="CQ7" s="70">
        <v>60.87</v>
      </c>
      <c r="CR7" s="70">
        <v>61.4</v>
      </c>
      <c r="CS7" s="70">
        <v>65.28</v>
      </c>
      <c r="CT7" s="70">
        <v>64.92</v>
      </c>
      <c r="CU7" s="70">
        <v>64.14</v>
      </c>
      <c r="CV7" s="70">
        <v>63.71</v>
      </c>
      <c r="CW7" s="70">
        <v>58.94</v>
      </c>
      <c r="CX7" s="70">
        <v>86.75</v>
      </c>
      <c r="CY7" s="70">
        <v>86.91</v>
      </c>
      <c r="CZ7" s="70">
        <v>87.02</v>
      </c>
      <c r="DA7" s="70">
        <v>87.14</v>
      </c>
      <c r="DB7" s="70">
        <v>86.97</v>
      </c>
      <c r="DC7" s="70">
        <v>86.28</v>
      </c>
      <c r="DD7" s="70">
        <v>92.72</v>
      </c>
      <c r="DE7" s="70">
        <v>92.88</v>
      </c>
      <c r="DF7" s="70">
        <v>92.9</v>
      </c>
      <c r="DG7" s="70">
        <v>92.89</v>
      </c>
      <c r="DH7" s="70">
        <v>95.91</v>
      </c>
      <c r="DI7" s="70">
        <v>17.73</v>
      </c>
      <c r="DJ7" s="70">
        <v>20.51</v>
      </c>
      <c r="DK7" s="70">
        <v>23.23</v>
      </c>
      <c r="DL7" s="70">
        <v>25.94</v>
      </c>
      <c r="DM7" s="70">
        <v>28.12</v>
      </c>
      <c r="DN7" s="70">
        <v>17.239999999999998</v>
      </c>
      <c r="DO7" s="70">
        <v>23.79</v>
      </c>
      <c r="DP7" s="70">
        <v>25.66</v>
      </c>
      <c r="DQ7" s="70">
        <v>27.46</v>
      </c>
      <c r="DR7" s="70">
        <v>29.93</v>
      </c>
      <c r="DS7" s="70">
        <v>41.09</v>
      </c>
      <c r="DT7" s="70">
        <v>0</v>
      </c>
      <c r="DU7" s="70">
        <v>0</v>
      </c>
      <c r="DV7" s="70">
        <v>0</v>
      </c>
      <c r="DW7" s="70">
        <v>0</v>
      </c>
      <c r="DX7" s="70">
        <v>0</v>
      </c>
      <c r="DY7" s="70">
        <v>0.11</v>
      </c>
      <c r="DZ7" s="70">
        <v>1.22</v>
      </c>
      <c r="EA7" s="70">
        <v>1.61</v>
      </c>
      <c r="EB7" s="70">
        <v>2.08</v>
      </c>
      <c r="EC7" s="70">
        <v>2.74</v>
      </c>
      <c r="ED7" s="70">
        <v>8.68</v>
      </c>
      <c r="EE7" s="70">
        <v>5.e-002</v>
      </c>
      <c r="EF7" s="70">
        <v>0.21</v>
      </c>
      <c r="EG7" s="70">
        <v>0.14000000000000001</v>
      </c>
      <c r="EH7" s="70">
        <v>9.e-002</v>
      </c>
      <c r="EI7" s="70">
        <v>9.e-002</v>
      </c>
      <c r="EJ7" s="70">
        <v>0.12</v>
      </c>
      <c r="EK7" s="70">
        <v>9.e-002</v>
      </c>
      <c r="EL7" s="70">
        <v>0.17</v>
      </c>
      <c r="EM7" s="70">
        <v>0.13</v>
      </c>
      <c r="EN7" s="70">
        <v>6.e-002</v>
      </c>
      <c r="EO7" s="70">
        <v>0.22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高橋　雄哉</cp:lastModifiedBy>
  <dcterms:created xsi:type="dcterms:W3CDTF">2025-01-24T06:57:16Z</dcterms:created>
  <dcterms:modified xsi:type="dcterms:W3CDTF">2025-01-28T05:10:05Z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2025-01-28T05:10:05Z</vt:filetime>
  </property>
</Properties>
</file>