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EgH2zZXt39WmTUNunG7dM7AtjmqPnv7e9ZyCkZ9lORuPuEI8wMSK96mZqaLS61U1adlvBye6DNAbWDWFaRKFA==" workbookSaltValue="6rBuV7p8UuGeUliawUgup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<sst xmlns="http://schemas.openxmlformats.org/spreadsheetml/2006/main" xmlns:r="http://schemas.openxmlformats.org/officeDocument/2006/relationships" count="114" uniqueCount="114">
  <si>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</si>
  <si>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</si>
  <si>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</si>
  <si>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</si>
  <si>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</si>
  <si>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</si>
  <si>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</si>
  <si>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</si>
  <si>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</si>
  <si>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</si>
  <si>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</si>
  <si>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</si>
  <si>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</si>
  <si>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</si>
  <si>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</si>
  <si>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</si>
  <si>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</si>
  <si>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</si>
  <si>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</si>
  <si>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</si>
  <si>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</si>
  <si>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</si>
  <si>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</si>
  <si>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</si>
  <si>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</si>
  <si>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</si>
  <si>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</si>
  <si>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</si>
  <si>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</si>
  <si>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</si>
  <si>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</si>
  <si>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</si>
  <si>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</si>
  <si>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</si>
  <si>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</si>
  <si>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</si>
  <si>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</si>
  <si>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</si>
  <si>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</si>
  <si>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</si>
  <si>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</si>
  <si>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</si>
  <si>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</si>
  <si>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</si>
  <si>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</si>
  <si>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</si>
  <si>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</si>
  <si>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</si>
  <si>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</si>
  <si>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</si>
  <si>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</si>
  <si>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　本事業は、公共下水道を補完する役割を担っており、一定程度効率性が低くなることは致し方ないものの、経常収支比率、経費回収率、汚水処理原価等に留意しながら、できる限り効率性を高める取組が必要である。
　今後は、維持管理費の縮減を図ることにより、支出面からも経営の効率化を高めることが必要である。
　また、事業開始が比較的遅いため、更新需要が本格化するまでには若干の時間的猶予があるが、今後20年程度の間に更新需要が本格化することから、中長期的な視点に立って、更新投資を賄うための財源のあり方を検討する必要がある。</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</si>
  <si>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</si>
  <si>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</si>
  <si>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</si>
  <si>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</si>
  <si>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</si>
  <si>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</si>
  <si>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</si>
  <si>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</si>
  <si>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</si>
  <si>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</si>
  <si>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</si>
  <si>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</si>
  <si>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</si>
  <si>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</si>
  <si>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</si>
  <si>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</si>
  <si>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</si>
  <si>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</si>
  <si>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</si>
  <si>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</si>
  <si>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</si>
  <si>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</si>
  <si>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</si>
  <si>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</si>
  <si>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</si>
  <si>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</si>
  <si>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</si>
  <si>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</si>
  <si>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</si>
  <si>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</si>
  <si>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</si>
  <si>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</si>
  <si>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</si>
  <si>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</si>
  <si>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</si>
  <si>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</si>
  <si>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</si>
  <si>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</si>
  <si>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</si>
  <si>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</si>
  <si>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</si>
  <si>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</si>
  <si>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</si>
  <si>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</si>
  <si>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</si>
  <si>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</si>
  <si>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</si>
  <si>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</si>
  <si>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</si>
  <si>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</si>
  <si>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</si>
  <si>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</si>
  <si>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</si>
  <si>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</si>
  <si>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</si>
  <si>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</si>
  <si>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</si>
  <si>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</si>
  <si>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</si>
  <si>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</si>
  <si>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経常収支比率は、100％以上となっているが、経費回収率は、100％を大きく下回っているのは、収益に対する一般会計からの繰入金の割合が高いことが要因といえる。
　流動比率は、100％を上回っており、類似団体平均値と比較してもほぼ同水準である。
　企業債残高対事業規模比率は、類似団体平均値を大きく上回っており､事業規模に比して債務残高が過大な状況にある。本事業は、汚水処理の効率性を確保する観点から、公共下水道を補完する役割を担っており、数値のある程度の悪化は致し方ない面もあるが、引き続き投資のあり方などに留意しながら事業を進めることが必要である。
　汚水処理原価は、物価高騰の影響を受けて上昇傾向にあり、類似団体平均値と比較しても高い状態であるため、浄化槽管理の効率化などについて検討する必要がある。</t>
  </si>
  <si>
    <t>　有形固定資産減価償却率は、類似団体平均値を下回ったが、数値は年々高くなっている。当市の事業開始は平成16年度と比較的遅いものの、施設の老朽化が徐々に進んでいることを示している。
　なお、本事業は管渠の整備を伴わないため、管渠老朽化率及び管渠改善率については、指標の数値はない。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</si>
</sst>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8" formatCode="&quot;R&quot;yy"/>
    <numFmt numFmtId="176" formatCode="#,##0.00;&quot;△&quot;#,##0.00"/>
    <numFmt numFmtId="180" formatCode="#,##0.00;&quot;△&quot;#,##0.00;&quot;-&quot;"/>
    <numFmt numFmtId="177" formatCode="#,##0;&quot;△&quot;#,##0"/>
    <numFmt numFmtId="179"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35.11</c:v>
                </c:pt>
                <c:pt idx="1">
                  <c:v>34.06</c:v>
                </c:pt>
                <c:pt idx="2">
                  <c:v>35</c:v>
                </c:pt>
                <c:pt idx="3">
                  <c:v>33.799999999999997</c:v>
                </c:pt>
                <c:pt idx="4">
                  <c:v>33.1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47.35</c:v>
                </c:pt>
                <c:pt idx="1">
                  <c:v>46.36</c:v>
                </c:pt>
                <c:pt idx="2">
                  <c:v>46.45</c:v>
                </c:pt>
                <c:pt idx="3">
                  <c:v>45.36</c:v>
                </c:pt>
                <c:pt idx="4">
                  <c:v>45.93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81.209999999999994</c:v>
                </c:pt>
                <c:pt idx="1">
                  <c:v>83.08</c:v>
                </c:pt>
                <c:pt idx="2">
                  <c:v>82.61</c:v>
                </c:pt>
                <c:pt idx="3">
                  <c:v>82.21</c:v>
                </c:pt>
                <c:pt idx="4">
                  <c:v>82.98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101.48</c:v>
                </c:pt>
                <c:pt idx="1">
                  <c:v>98.59</c:v>
                </c:pt>
                <c:pt idx="2">
                  <c:v>102.56</c:v>
                </c:pt>
                <c:pt idx="3">
                  <c:v>100.14</c:v>
                </c:pt>
                <c:pt idx="4">
                  <c:v>100.04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89.75</c:v>
                </c:pt>
                <c:pt idx="1">
                  <c:v>96.14</c:v>
                </c:pt>
                <c:pt idx="2">
                  <c:v>95.6</c:v>
                </c:pt>
                <c:pt idx="3">
                  <c:v>93.57</c:v>
                </c:pt>
                <c:pt idx="4">
                  <c:v>96.48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18.03</c:v>
                </c:pt>
                <c:pt idx="1">
                  <c:v>19.38</c:v>
                </c:pt>
                <c:pt idx="2">
                  <c:v>22.46</c:v>
                </c:pt>
                <c:pt idx="3">
                  <c:v>25.58</c:v>
                </c:pt>
                <c:pt idx="4">
                  <c:v>27.78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39.64</c:v>
                </c:pt>
                <c:pt idx="1">
                  <c:v>33.75</c:v>
                </c:pt>
                <c:pt idx="2">
                  <c:v>36.21</c:v>
                </c:pt>
                <c:pt idx="3">
                  <c:v>39.69</c:v>
                </c:pt>
                <c:pt idx="4">
                  <c:v>39.700000000000003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formatCode="#,##0.00;&quot;△&quot;#,##0.00;&quot;-&quot;">
                  <c:v>5.81</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249.76</c:v>
                </c:pt>
                <c:pt idx="1">
                  <c:v>237</c:v>
                </c:pt>
                <c:pt idx="2">
                  <c:v>257.23</c:v>
                </c:pt>
                <c:pt idx="3">
                  <c:v>293.54000000000002</c:v>
                </c:pt>
                <c:pt idx="4">
                  <c:v>224.6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109.2</c:v>
                </c:pt>
                <c:pt idx="1">
                  <c:v>147.46</c:v>
                </c:pt>
                <c:pt idx="2">
                  <c:v>153.84</c:v>
                </c:pt>
                <c:pt idx="3">
                  <c:v>149.78</c:v>
                </c:pt>
                <c:pt idx="4">
                  <c:v>132.74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256.37</c:v>
                </c:pt>
                <c:pt idx="1">
                  <c:v>135.35</c:v>
                </c:pt>
                <c:pt idx="2">
                  <c:v>150.91999999999999</c:v>
                </c:pt>
                <c:pt idx="3">
                  <c:v>151.72</c:v>
                </c:pt>
                <c:pt idx="4">
                  <c:v>132.16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1930.77</c:v>
                </c:pt>
                <c:pt idx="1">
                  <c:v>2043.63</c:v>
                </c:pt>
                <c:pt idx="2">
                  <c:v>1948.58</c:v>
                </c:pt>
                <c:pt idx="3">
                  <c:v>1937.21</c:v>
                </c:pt>
                <c:pt idx="4">
                  <c:v>1970.86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862.99</c:v>
                </c:pt>
                <c:pt idx="1">
                  <c:v>782.91</c:v>
                </c:pt>
                <c:pt idx="2">
                  <c:v>783.21</c:v>
                </c:pt>
                <c:pt idx="3">
                  <c:v>902.04</c:v>
                </c:pt>
                <c:pt idx="4">
                  <c:v>992.16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43.31</c:v>
                </c:pt>
                <c:pt idx="1">
                  <c:v>39.33</c:v>
                </c:pt>
                <c:pt idx="2">
                  <c:v>41.38</c:v>
                </c:pt>
                <c:pt idx="3">
                  <c:v>37.4</c:v>
                </c:pt>
                <c:pt idx="4">
                  <c:v>37.17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50.06</c:v>
                </c:pt>
                <c:pt idx="1">
                  <c:v>49.38</c:v>
                </c:pt>
                <c:pt idx="2">
                  <c:v>48.53</c:v>
                </c:pt>
                <c:pt idx="3">
                  <c:v>46.11</c:v>
                </c:pt>
                <c:pt idx="4">
                  <c:v>45.55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466.37</c:v>
                </c:pt>
                <c:pt idx="1">
                  <c:v>514.86</c:v>
                </c:pt>
                <c:pt idx="2">
                  <c:v>489.27</c:v>
                </c:pt>
                <c:pt idx="3">
                  <c:v>542.86</c:v>
                </c:pt>
                <c:pt idx="4">
                  <c:v>544.19000000000005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309.22000000000003</c:v>
                </c:pt>
                <c:pt idx="1">
                  <c:v>316.97000000000003</c:v>
                </c:pt>
                <c:pt idx="2">
                  <c:v>326.17</c:v>
                </c:pt>
                <c:pt idx="3">
                  <c:v>336.93</c:v>
                </c:pt>
                <c:pt idx="4">
                  <c:v>331.17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【96.59】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【208.93】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【136.43】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【967.97】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【46.29】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【332.82】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【46.20】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G31"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5"/>
      <c r="D7" s="5"/>
      <c r="E7" s="5"/>
      <c r="F7" s="5"/>
      <c r="G7" s="5"/>
      <c r="H7" s="5"/>
      <c r="I7" s="5" t="s">
        <v>17</v>
      </c>
      <c r="J7" s="5"/>
      <c r="K7" s="5"/>
      <c r="L7" s="5"/>
      <c r="M7" s="5"/>
      <c r="N7" s="5"/>
      <c r="O7" s="5"/>
      <c r="P7" s="5" t="s">
        <v>10</v>
      </c>
      <c r="Q7" s="5"/>
      <c r="R7" s="5"/>
      <c r="S7" s="5"/>
      <c r="T7" s="5"/>
      <c r="U7" s="5"/>
      <c r="V7" s="5"/>
      <c r="W7" s="5" t="s">
        <v>1</v>
      </c>
      <c r="X7" s="5"/>
      <c r="Y7" s="5"/>
      <c r="Z7" s="5"/>
      <c r="AA7" s="5"/>
      <c r="AB7" s="5"/>
      <c r="AC7" s="5"/>
      <c r="AD7" s="5" t="s">
        <v>9</v>
      </c>
      <c r="AE7" s="5"/>
      <c r="AF7" s="5"/>
      <c r="AG7" s="5"/>
      <c r="AH7" s="5"/>
      <c r="AI7" s="5"/>
      <c r="AJ7" s="5"/>
      <c r="AK7" s="3"/>
      <c r="AL7" s="5" t="s">
        <v>18</v>
      </c>
      <c r="AM7" s="5"/>
      <c r="AN7" s="5"/>
      <c r="AO7" s="5"/>
      <c r="AP7" s="5"/>
      <c r="AQ7" s="5"/>
      <c r="AR7" s="5"/>
      <c r="AS7" s="5"/>
      <c r="AT7" s="5" t="s">
        <v>15</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44451</v>
      </c>
      <c r="AM8" s="21"/>
      <c r="AN8" s="21"/>
      <c r="AO8" s="21"/>
      <c r="AP8" s="21"/>
      <c r="AQ8" s="21"/>
      <c r="AR8" s="21"/>
      <c r="AS8" s="21"/>
      <c r="AT8" s="7">
        <f>データ!T6</f>
        <v>212.21</v>
      </c>
      <c r="AU8" s="7"/>
      <c r="AV8" s="7"/>
      <c r="AW8" s="7"/>
      <c r="AX8" s="7"/>
      <c r="AY8" s="7"/>
      <c r="AZ8" s="7"/>
      <c r="BA8" s="7"/>
      <c r="BB8" s="7">
        <f>データ!U6</f>
        <v>209.47</v>
      </c>
      <c r="BC8" s="7"/>
      <c r="BD8" s="7"/>
      <c r="BE8" s="7"/>
      <c r="BF8" s="7"/>
      <c r="BG8" s="7"/>
      <c r="BH8" s="7"/>
      <c r="BI8" s="7"/>
      <c r="BJ8" s="3"/>
      <c r="BK8" s="3"/>
      <c r="BL8" s="27" t="s">
        <v>16</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6</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11.69</v>
      </c>
      <c r="J10" s="7"/>
      <c r="K10" s="7"/>
      <c r="L10" s="7"/>
      <c r="M10" s="7"/>
      <c r="N10" s="7"/>
      <c r="O10" s="7"/>
      <c r="P10" s="7">
        <f>データ!P6</f>
        <v>0.67</v>
      </c>
      <c r="Q10" s="7"/>
      <c r="R10" s="7"/>
      <c r="S10" s="7"/>
      <c r="T10" s="7"/>
      <c r="U10" s="7"/>
      <c r="V10" s="7"/>
      <c r="W10" s="7">
        <f>データ!Q6</f>
        <v>100</v>
      </c>
      <c r="X10" s="7"/>
      <c r="Y10" s="7"/>
      <c r="Z10" s="7"/>
      <c r="AA10" s="7"/>
      <c r="AB10" s="7"/>
      <c r="AC10" s="7"/>
      <c r="AD10" s="21">
        <f>データ!R6</f>
        <v>4246</v>
      </c>
      <c r="AE10" s="21"/>
      <c r="AF10" s="21"/>
      <c r="AG10" s="21"/>
      <c r="AH10" s="21"/>
      <c r="AI10" s="21"/>
      <c r="AJ10" s="21"/>
      <c r="AK10" s="2"/>
      <c r="AL10" s="21">
        <f>データ!V6</f>
        <v>297</v>
      </c>
      <c r="AM10" s="21"/>
      <c r="AN10" s="21"/>
      <c r="AO10" s="21"/>
      <c r="AP10" s="21"/>
      <c r="AQ10" s="21"/>
      <c r="AR10" s="21"/>
      <c r="AS10" s="21"/>
      <c r="AT10" s="7">
        <f>データ!W6</f>
        <v>197.23</v>
      </c>
      <c r="AU10" s="7"/>
      <c r="AV10" s="7"/>
      <c r="AW10" s="7"/>
      <c r="AX10" s="7"/>
      <c r="AY10" s="7"/>
      <c r="AZ10" s="7"/>
      <c r="BA10" s="7"/>
      <c r="BB10" s="7">
        <f>データ!X6</f>
        <v>1.51</v>
      </c>
      <c r="BC10" s="7"/>
      <c r="BD10" s="7"/>
      <c r="BE10" s="7"/>
      <c r="BF10" s="7"/>
      <c r="BG10" s="7"/>
      <c r="BH10" s="7"/>
      <c r="BI10" s="7"/>
      <c r="BJ10" s="2"/>
      <c r="BK10" s="2"/>
      <c r="BL10" s="29" t="s">
        <v>36</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41</v>
      </c>
      <c r="I84" s="12" t="s">
        <v>12</v>
      </c>
      <c r="J84" s="12" t="s">
        <v>50</v>
      </c>
      <c r="K84" s="12" t="s">
        <v>52</v>
      </c>
      <c r="L84" s="12" t="s">
        <v>4</v>
      </c>
      <c r="M84" s="12" t="s">
        <v>34</v>
      </c>
      <c r="N84" s="12" t="s">
        <v>54</v>
      </c>
      <c r="O84" s="12" t="s">
        <v>56</v>
      </c>
    </row>
    <row r="85" spans="1:78" hidden="1">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d8ENY/zDDlTzbNhdp+LANHwHlVp6y0VJgbwkrzK0/FKrI1V9g2ZJYAyNuIEHJ3NVQKxoR2XG3gddhzXSf11MEg==" saltValue="dDQDlB6b2f1DRAqVKzs3r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2</v>
      </c>
      <c r="C3" s="58" t="s">
        <v>60</v>
      </c>
      <c r="D3" s="58" t="s">
        <v>61</v>
      </c>
      <c r="E3" s="58" t="s">
        <v>8</v>
      </c>
      <c r="F3" s="58" t="s">
        <v>7</v>
      </c>
      <c r="G3" s="58" t="s">
        <v>26</v>
      </c>
      <c r="H3" s="64" t="s">
        <v>62</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46</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0</v>
      </c>
      <c r="BR4" s="76"/>
      <c r="BS4" s="76"/>
      <c r="BT4" s="76"/>
      <c r="BU4" s="76"/>
      <c r="BV4" s="76"/>
      <c r="BW4" s="76"/>
      <c r="BX4" s="76"/>
      <c r="BY4" s="76"/>
      <c r="BZ4" s="76"/>
      <c r="CA4" s="76"/>
      <c r="CB4" s="76" t="s">
        <v>64</v>
      </c>
      <c r="CC4" s="76"/>
      <c r="CD4" s="76"/>
      <c r="CE4" s="76"/>
      <c r="CF4" s="76"/>
      <c r="CG4" s="76"/>
      <c r="CH4" s="76"/>
      <c r="CI4" s="76"/>
      <c r="CJ4" s="76"/>
      <c r="CK4" s="76"/>
      <c r="CL4" s="76"/>
      <c r="CM4" s="76" t="s">
        <v>67</v>
      </c>
      <c r="CN4" s="76"/>
      <c r="CO4" s="76"/>
      <c r="CP4" s="76"/>
      <c r="CQ4" s="76"/>
      <c r="CR4" s="76"/>
      <c r="CS4" s="76"/>
      <c r="CT4" s="76"/>
      <c r="CU4" s="76"/>
      <c r="CV4" s="76"/>
      <c r="CW4" s="76"/>
      <c r="CX4" s="76" t="s">
        <v>68</v>
      </c>
      <c r="CY4" s="76"/>
      <c r="CZ4" s="76"/>
      <c r="DA4" s="76"/>
      <c r="DB4" s="76"/>
      <c r="DC4" s="76"/>
      <c r="DD4" s="76"/>
      <c r="DE4" s="76"/>
      <c r="DF4" s="76"/>
      <c r="DG4" s="76"/>
      <c r="DH4" s="76"/>
      <c r="DI4" s="76" t="s">
        <v>69</v>
      </c>
      <c r="DJ4" s="76"/>
      <c r="DK4" s="76"/>
      <c r="DL4" s="76"/>
      <c r="DM4" s="76"/>
      <c r="DN4" s="76"/>
      <c r="DO4" s="76"/>
      <c r="DP4" s="76"/>
      <c r="DQ4" s="76"/>
      <c r="DR4" s="76"/>
      <c r="DS4" s="76"/>
      <c r="DT4" s="76" t="s">
        <v>37</v>
      </c>
      <c r="DU4" s="76"/>
      <c r="DV4" s="76"/>
      <c r="DW4" s="76"/>
      <c r="DX4" s="76"/>
      <c r="DY4" s="76"/>
      <c r="DZ4" s="76"/>
      <c r="EA4" s="76"/>
      <c r="EB4" s="76"/>
      <c r="EC4" s="76"/>
      <c r="ED4" s="76"/>
      <c r="EE4" s="76" t="s">
        <v>70</v>
      </c>
      <c r="EF4" s="76"/>
      <c r="EG4" s="76"/>
      <c r="EH4" s="76"/>
      <c r="EI4" s="76"/>
      <c r="EJ4" s="76"/>
      <c r="EK4" s="76"/>
      <c r="EL4" s="76"/>
      <c r="EM4" s="76"/>
      <c r="EN4" s="76"/>
      <c r="EO4" s="76"/>
    </row>
    <row r="5" spans="1:148">
      <c r="A5" s="56" t="s">
        <v>71</v>
      </c>
      <c r="B5" s="60"/>
      <c r="C5" s="60"/>
      <c r="D5" s="60"/>
      <c r="E5" s="60"/>
      <c r="F5" s="60"/>
      <c r="G5" s="60"/>
      <c r="H5" s="66" t="s">
        <v>59</v>
      </c>
      <c r="I5" s="66" t="s">
        <v>72</v>
      </c>
      <c r="J5" s="66" t="s">
        <v>73</v>
      </c>
      <c r="K5" s="66" t="s">
        <v>74</v>
      </c>
      <c r="L5" s="66" t="s">
        <v>75</v>
      </c>
      <c r="M5" s="66" t="s">
        <v>9</v>
      </c>
      <c r="N5" s="66" t="s">
        <v>76</v>
      </c>
      <c r="O5" s="66" t="s">
        <v>77</v>
      </c>
      <c r="P5" s="66" t="s">
        <v>78</v>
      </c>
      <c r="Q5" s="66" t="s">
        <v>79</v>
      </c>
      <c r="R5" s="66" t="s">
        <v>80</v>
      </c>
      <c r="S5" s="66" t="s">
        <v>81</v>
      </c>
      <c r="T5" s="66" t="s">
        <v>82</v>
      </c>
      <c r="U5" s="66" t="s">
        <v>66</v>
      </c>
      <c r="V5" s="66" t="s">
        <v>83</v>
      </c>
      <c r="W5" s="66" t="s">
        <v>84</v>
      </c>
      <c r="X5" s="66" t="s">
        <v>85</v>
      </c>
      <c r="Y5" s="66" t="s">
        <v>87</v>
      </c>
      <c r="Z5" s="66" t="s">
        <v>88</v>
      </c>
      <c r="AA5" s="66" t="s">
        <v>89</v>
      </c>
      <c r="AB5" s="66" t="s">
        <v>90</v>
      </c>
      <c r="AC5" s="66" t="s">
        <v>91</v>
      </c>
      <c r="AD5" s="66" t="s">
        <v>93</v>
      </c>
      <c r="AE5" s="66" t="s">
        <v>94</v>
      </c>
      <c r="AF5" s="66" t="s">
        <v>95</v>
      </c>
      <c r="AG5" s="66" t="s">
        <v>96</v>
      </c>
      <c r="AH5" s="66" t="s">
        <v>97</v>
      </c>
      <c r="AI5" s="66" t="s">
        <v>45</v>
      </c>
      <c r="AJ5" s="66" t="s">
        <v>87</v>
      </c>
      <c r="AK5" s="66" t="s">
        <v>88</v>
      </c>
      <c r="AL5" s="66" t="s">
        <v>89</v>
      </c>
      <c r="AM5" s="66" t="s">
        <v>90</v>
      </c>
      <c r="AN5" s="66" t="s">
        <v>91</v>
      </c>
      <c r="AO5" s="66" t="s">
        <v>93</v>
      </c>
      <c r="AP5" s="66" t="s">
        <v>94</v>
      </c>
      <c r="AQ5" s="66" t="s">
        <v>95</v>
      </c>
      <c r="AR5" s="66" t="s">
        <v>96</v>
      </c>
      <c r="AS5" s="66" t="s">
        <v>97</v>
      </c>
      <c r="AT5" s="66" t="s">
        <v>92</v>
      </c>
      <c r="AU5" s="66" t="s">
        <v>87</v>
      </c>
      <c r="AV5" s="66" t="s">
        <v>88</v>
      </c>
      <c r="AW5" s="66" t="s">
        <v>89</v>
      </c>
      <c r="AX5" s="66" t="s">
        <v>90</v>
      </c>
      <c r="AY5" s="66" t="s">
        <v>91</v>
      </c>
      <c r="AZ5" s="66" t="s">
        <v>93</v>
      </c>
      <c r="BA5" s="66" t="s">
        <v>94</v>
      </c>
      <c r="BB5" s="66" t="s">
        <v>95</v>
      </c>
      <c r="BC5" s="66" t="s">
        <v>96</v>
      </c>
      <c r="BD5" s="66" t="s">
        <v>97</v>
      </c>
      <c r="BE5" s="66" t="s">
        <v>92</v>
      </c>
      <c r="BF5" s="66" t="s">
        <v>87</v>
      </c>
      <c r="BG5" s="66" t="s">
        <v>88</v>
      </c>
      <c r="BH5" s="66" t="s">
        <v>89</v>
      </c>
      <c r="BI5" s="66" t="s">
        <v>90</v>
      </c>
      <c r="BJ5" s="66" t="s">
        <v>91</v>
      </c>
      <c r="BK5" s="66" t="s">
        <v>93</v>
      </c>
      <c r="BL5" s="66" t="s">
        <v>94</v>
      </c>
      <c r="BM5" s="66" t="s">
        <v>95</v>
      </c>
      <c r="BN5" s="66" t="s">
        <v>96</v>
      </c>
      <c r="BO5" s="66" t="s">
        <v>97</v>
      </c>
      <c r="BP5" s="66" t="s">
        <v>92</v>
      </c>
      <c r="BQ5" s="66" t="s">
        <v>87</v>
      </c>
      <c r="BR5" s="66" t="s">
        <v>88</v>
      </c>
      <c r="BS5" s="66" t="s">
        <v>89</v>
      </c>
      <c r="BT5" s="66" t="s">
        <v>90</v>
      </c>
      <c r="BU5" s="66" t="s">
        <v>91</v>
      </c>
      <c r="BV5" s="66" t="s">
        <v>93</v>
      </c>
      <c r="BW5" s="66" t="s">
        <v>94</v>
      </c>
      <c r="BX5" s="66" t="s">
        <v>95</v>
      </c>
      <c r="BY5" s="66" t="s">
        <v>96</v>
      </c>
      <c r="BZ5" s="66" t="s">
        <v>97</v>
      </c>
      <c r="CA5" s="66" t="s">
        <v>92</v>
      </c>
      <c r="CB5" s="66" t="s">
        <v>87</v>
      </c>
      <c r="CC5" s="66" t="s">
        <v>88</v>
      </c>
      <c r="CD5" s="66" t="s">
        <v>89</v>
      </c>
      <c r="CE5" s="66" t="s">
        <v>90</v>
      </c>
      <c r="CF5" s="66" t="s">
        <v>91</v>
      </c>
      <c r="CG5" s="66" t="s">
        <v>93</v>
      </c>
      <c r="CH5" s="66" t="s">
        <v>94</v>
      </c>
      <c r="CI5" s="66" t="s">
        <v>95</v>
      </c>
      <c r="CJ5" s="66" t="s">
        <v>96</v>
      </c>
      <c r="CK5" s="66" t="s">
        <v>97</v>
      </c>
      <c r="CL5" s="66" t="s">
        <v>92</v>
      </c>
      <c r="CM5" s="66" t="s">
        <v>87</v>
      </c>
      <c r="CN5" s="66" t="s">
        <v>88</v>
      </c>
      <c r="CO5" s="66" t="s">
        <v>89</v>
      </c>
      <c r="CP5" s="66" t="s">
        <v>90</v>
      </c>
      <c r="CQ5" s="66" t="s">
        <v>91</v>
      </c>
      <c r="CR5" s="66" t="s">
        <v>93</v>
      </c>
      <c r="CS5" s="66" t="s">
        <v>94</v>
      </c>
      <c r="CT5" s="66" t="s">
        <v>95</v>
      </c>
      <c r="CU5" s="66" t="s">
        <v>96</v>
      </c>
      <c r="CV5" s="66" t="s">
        <v>97</v>
      </c>
      <c r="CW5" s="66" t="s">
        <v>92</v>
      </c>
      <c r="CX5" s="66" t="s">
        <v>87</v>
      </c>
      <c r="CY5" s="66" t="s">
        <v>88</v>
      </c>
      <c r="CZ5" s="66" t="s">
        <v>89</v>
      </c>
      <c r="DA5" s="66" t="s">
        <v>90</v>
      </c>
      <c r="DB5" s="66" t="s">
        <v>91</v>
      </c>
      <c r="DC5" s="66" t="s">
        <v>93</v>
      </c>
      <c r="DD5" s="66" t="s">
        <v>94</v>
      </c>
      <c r="DE5" s="66" t="s">
        <v>95</v>
      </c>
      <c r="DF5" s="66" t="s">
        <v>96</v>
      </c>
      <c r="DG5" s="66" t="s">
        <v>97</v>
      </c>
      <c r="DH5" s="66" t="s">
        <v>92</v>
      </c>
      <c r="DI5" s="66" t="s">
        <v>87</v>
      </c>
      <c r="DJ5" s="66" t="s">
        <v>88</v>
      </c>
      <c r="DK5" s="66" t="s">
        <v>89</v>
      </c>
      <c r="DL5" s="66" t="s">
        <v>90</v>
      </c>
      <c r="DM5" s="66" t="s">
        <v>91</v>
      </c>
      <c r="DN5" s="66" t="s">
        <v>93</v>
      </c>
      <c r="DO5" s="66" t="s">
        <v>94</v>
      </c>
      <c r="DP5" s="66" t="s">
        <v>95</v>
      </c>
      <c r="DQ5" s="66" t="s">
        <v>96</v>
      </c>
      <c r="DR5" s="66" t="s">
        <v>97</v>
      </c>
      <c r="DS5" s="66" t="s">
        <v>92</v>
      </c>
      <c r="DT5" s="66" t="s">
        <v>87</v>
      </c>
      <c r="DU5" s="66" t="s">
        <v>88</v>
      </c>
      <c r="DV5" s="66" t="s">
        <v>89</v>
      </c>
      <c r="DW5" s="66" t="s">
        <v>90</v>
      </c>
      <c r="DX5" s="66" t="s">
        <v>91</v>
      </c>
      <c r="DY5" s="66" t="s">
        <v>93</v>
      </c>
      <c r="DZ5" s="66" t="s">
        <v>94</v>
      </c>
      <c r="EA5" s="66" t="s">
        <v>95</v>
      </c>
      <c r="EB5" s="66" t="s">
        <v>96</v>
      </c>
      <c r="EC5" s="66" t="s">
        <v>97</v>
      </c>
      <c r="ED5" s="66" t="s">
        <v>92</v>
      </c>
      <c r="EE5" s="66" t="s">
        <v>87</v>
      </c>
      <c r="EF5" s="66" t="s">
        <v>88</v>
      </c>
      <c r="EG5" s="66" t="s">
        <v>89</v>
      </c>
      <c r="EH5" s="66" t="s">
        <v>90</v>
      </c>
      <c r="EI5" s="66" t="s">
        <v>91</v>
      </c>
      <c r="EJ5" s="66" t="s">
        <v>93</v>
      </c>
      <c r="EK5" s="66" t="s">
        <v>94</v>
      </c>
      <c r="EL5" s="66" t="s">
        <v>95</v>
      </c>
      <c r="EM5" s="66" t="s">
        <v>96</v>
      </c>
      <c r="EN5" s="66" t="s">
        <v>97</v>
      </c>
      <c r="EO5" s="66" t="s">
        <v>92</v>
      </c>
    </row>
    <row r="6" spans="1:148" s="55" customFormat="1">
      <c r="A6" s="56" t="s">
        <v>98</v>
      </c>
      <c r="B6" s="61">
        <f t="shared" ref="B6:X6" si="1">B7</f>
        <v>2023</v>
      </c>
      <c r="C6" s="61">
        <f t="shared" si="1"/>
        <v>12301</v>
      </c>
      <c r="D6" s="61">
        <f t="shared" si="1"/>
        <v>46</v>
      </c>
      <c r="E6" s="61">
        <f t="shared" si="1"/>
        <v>18</v>
      </c>
      <c r="F6" s="61">
        <f t="shared" si="1"/>
        <v>1</v>
      </c>
      <c r="G6" s="61">
        <f t="shared" si="1"/>
        <v>0</v>
      </c>
      <c r="H6" s="61" t="str">
        <f t="shared" si="1"/>
        <v>北海道　登別市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11.69</v>
      </c>
      <c r="P6" s="69">
        <f t="shared" si="1"/>
        <v>0.67</v>
      </c>
      <c r="Q6" s="69">
        <f t="shared" si="1"/>
        <v>100</v>
      </c>
      <c r="R6" s="69">
        <f t="shared" si="1"/>
        <v>4246</v>
      </c>
      <c r="S6" s="69">
        <f t="shared" si="1"/>
        <v>44451</v>
      </c>
      <c r="T6" s="69">
        <f t="shared" si="1"/>
        <v>212.21</v>
      </c>
      <c r="U6" s="69">
        <f t="shared" si="1"/>
        <v>209.47</v>
      </c>
      <c r="V6" s="69">
        <f t="shared" si="1"/>
        <v>297</v>
      </c>
      <c r="W6" s="69">
        <f t="shared" si="1"/>
        <v>197.23</v>
      </c>
      <c r="X6" s="69">
        <f t="shared" si="1"/>
        <v>1.51</v>
      </c>
      <c r="Y6" s="77">
        <f t="shared" ref="Y6:AH6" si="2">IF(Y7="",NA(),Y7)</f>
        <v>101.48</v>
      </c>
      <c r="Z6" s="77">
        <f t="shared" si="2"/>
        <v>98.59</v>
      </c>
      <c r="AA6" s="77">
        <f t="shared" si="2"/>
        <v>102.56</v>
      </c>
      <c r="AB6" s="77">
        <f t="shared" si="2"/>
        <v>100.14</v>
      </c>
      <c r="AC6" s="77">
        <f t="shared" si="2"/>
        <v>100.04</v>
      </c>
      <c r="AD6" s="77">
        <f t="shared" si="2"/>
        <v>89.75</v>
      </c>
      <c r="AE6" s="77">
        <f t="shared" si="2"/>
        <v>96.14</v>
      </c>
      <c r="AF6" s="77">
        <f t="shared" si="2"/>
        <v>95.6</v>
      </c>
      <c r="AG6" s="77">
        <f t="shared" si="2"/>
        <v>93.57</v>
      </c>
      <c r="AH6" s="77">
        <f t="shared" si="2"/>
        <v>96.48</v>
      </c>
      <c r="AI6" s="69" t="str">
        <f>IF(AI7="","",IF(AI7="-","【-】","【"&amp;SUBSTITUTE(TEXT(AI7,"#,##0.00"),"-","△")&amp;"】"))</f>
        <v>【96.59】</v>
      </c>
      <c r="AJ6" s="69">
        <f t="shared" ref="AJ6:AS6" si="3">IF(AJ7="",NA(),AJ7)</f>
        <v>0</v>
      </c>
      <c r="AK6" s="77">
        <f t="shared" si="3"/>
        <v>5.81</v>
      </c>
      <c r="AL6" s="69">
        <f t="shared" si="3"/>
        <v>0</v>
      </c>
      <c r="AM6" s="69">
        <f t="shared" si="3"/>
        <v>0</v>
      </c>
      <c r="AN6" s="69">
        <f t="shared" si="3"/>
        <v>0</v>
      </c>
      <c r="AO6" s="77">
        <f t="shared" si="3"/>
        <v>249.76</v>
      </c>
      <c r="AP6" s="77">
        <f t="shared" si="3"/>
        <v>237</v>
      </c>
      <c r="AQ6" s="77">
        <f t="shared" si="3"/>
        <v>257.23</v>
      </c>
      <c r="AR6" s="77">
        <f t="shared" si="3"/>
        <v>293.54000000000002</v>
      </c>
      <c r="AS6" s="77">
        <f t="shared" si="3"/>
        <v>224.6</v>
      </c>
      <c r="AT6" s="69" t="str">
        <f>IF(AT7="","",IF(AT7="-","【-】","【"&amp;SUBSTITUTE(TEXT(AT7,"#,##0.00"),"-","△")&amp;"】"))</f>
        <v>【208.93】</v>
      </c>
      <c r="AU6" s="77">
        <f t="shared" ref="AU6:BD6" si="4">IF(AU7="",NA(),AU7)</f>
        <v>109.2</v>
      </c>
      <c r="AV6" s="77">
        <f t="shared" si="4"/>
        <v>147.46</v>
      </c>
      <c r="AW6" s="77">
        <f t="shared" si="4"/>
        <v>153.84</v>
      </c>
      <c r="AX6" s="77">
        <f t="shared" si="4"/>
        <v>149.78</v>
      </c>
      <c r="AY6" s="77">
        <f t="shared" si="4"/>
        <v>132.74</v>
      </c>
      <c r="AZ6" s="77">
        <f t="shared" si="4"/>
        <v>256.37</v>
      </c>
      <c r="BA6" s="77">
        <f t="shared" si="4"/>
        <v>135.35</v>
      </c>
      <c r="BB6" s="77">
        <f t="shared" si="4"/>
        <v>150.91999999999999</v>
      </c>
      <c r="BC6" s="77">
        <f t="shared" si="4"/>
        <v>151.72</v>
      </c>
      <c r="BD6" s="77">
        <f t="shared" si="4"/>
        <v>132.16</v>
      </c>
      <c r="BE6" s="69" t="str">
        <f>IF(BE7="","",IF(BE7="-","【-】","【"&amp;SUBSTITUTE(TEXT(BE7,"#,##0.00"),"-","△")&amp;"】"))</f>
        <v>【136.43】</v>
      </c>
      <c r="BF6" s="77">
        <f t="shared" ref="BF6:BO6" si="5">IF(BF7="",NA(),BF7)</f>
        <v>1930.77</v>
      </c>
      <c r="BG6" s="77">
        <f t="shared" si="5"/>
        <v>2043.63</v>
      </c>
      <c r="BH6" s="77">
        <f t="shared" si="5"/>
        <v>1948.58</v>
      </c>
      <c r="BI6" s="77">
        <f t="shared" si="5"/>
        <v>1937.21</v>
      </c>
      <c r="BJ6" s="77">
        <f t="shared" si="5"/>
        <v>1970.86</v>
      </c>
      <c r="BK6" s="77">
        <f t="shared" si="5"/>
        <v>862.99</v>
      </c>
      <c r="BL6" s="77">
        <f t="shared" si="5"/>
        <v>782.91</v>
      </c>
      <c r="BM6" s="77">
        <f t="shared" si="5"/>
        <v>783.21</v>
      </c>
      <c r="BN6" s="77">
        <f t="shared" si="5"/>
        <v>902.04</v>
      </c>
      <c r="BO6" s="77">
        <f t="shared" si="5"/>
        <v>992.16</v>
      </c>
      <c r="BP6" s="69" t="str">
        <f>IF(BP7="","",IF(BP7="-","【-】","【"&amp;SUBSTITUTE(TEXT(BP7,"#,##0.00"),"-","△")&amp;"】"))</f>
        <v>【967.97】</v>
      </c>
      <c r="BQ6" s="77">
        <f t="shared" ref="BQ6:BZ6" si="6">IF(BQ7="",NA(),BQ7)</f>
        <v>43.31</v>
      </c>
      <c r="BR6" s="77">
        <f t="shared" si="6"/>
        <v>39.33</v>
      </c>
      <c r="BS6" s="77">
        <f t="shared" si="6"/>
        <v>41.38</v>
      </c>
      <c r="BT6" s="77">
        <f t="shared" si="6"/>
        <v>37.4</v>
      </c>
      <c r="BU6" s="77">
        <f t="shared" si="6"/>
        <v>37.17</v>
      </c>
      <c r="BV6" s="77">
        <f t="shared" si="6"/>
        <v>50.06</v>
      </c>
      <c r="BW6" s="77">
        <f t="shared" si="6"/>
        <v>49.38</v>
      </c>
      <c r="BX6" s="77">
        <f t="shared" si="6"/>
        <v>48.53</v>
      </c>
      <c r="BY6" s="77">
        <f t="shared" si="6"/>
        <v>46.11</v>
      </c>
      <c r="BZ6" s="77">
        <f t="shared" si="6"/>
        <v>45.55</v>
      </c>
      <c r="CA6" s="69" t="str">
        <f>IF(CA7="","",IF(CA7="-","【-】","【"&amp;SUBSTITUTE(TEXT(CA7,"#,##0.00"),"-","△")&amp;"】"))</f>
        <v>【46.20】</v>
      </c>
      <c r="CB6" s="77">
        <f t="shared" ref="CB6:CK6" si="7">IF(CB7="",NA(),CB7)</f>
        <v>466.37</v>
      </c>
      <c r="CC6" s="77">
        <f t="shared" si="7"/>
        <v>514.86</v>
      </c>
      <c r="CD6" s="77">
        <f t="shared" si="7"/>
        <v>489.27</v>
      </c>
      <c r="CE6" s="77">
        <f t="shared" si="7"/>
        <v>542.86</v>
      </c>
      <c r="CF6" s="77">
        <f t="shared" si="7"/>
        <v>544.19000000000005</v>
      </c>
      <c r="CG6" s="77">
        <f t="shared" si="7"/>
        <v>309.22000000000003</v>
      </c>
      <c r="CH6" s="77">
        <f t="shared" si="7"/>
        <v>316.97000000000003</v>
      </c>
      <c r="CI6" s="77">
        <f t="shared" si="7"/>
        <v>326.17</v>
      </c>
      <c r="CJ6" s="77">
        <f t="shared" si="7"/>
        <v>336.93</v>
      </c>
      <c r="CK6" s="77">
        <f t="shared" si="7"/>
        <v>331.17</v>
      </c>
      <c r="CL6" s="69" t="str">
        <f>IF(CL7="","",IF(CL7="-","【-】","【"&amp;SUBSTITUTE(TEXT(CL7,"#,##0.00"),"-","△")&amp;"】"))</f>
        <v>【332.82】</v>
      </c>
      <c r="CM6" s="77">
        <f t="shared" ref="CM6:CV6" si="8">IF(CM7="",NA(),CM7)</f>
        <v>35.11</v>
      </c>
      <c r="CN6" s="77">
        <f t="shared" si="8"/>
        <v>34.06</v>
      </c>
      <c r="CO6" s="77">
        <f t="shared" si="8"/>
        <v>35</v>
      </c>
      <c r="CP6" s="77">
        <f t="shared" si="8"/>
        <v>33.799999999999997</v>
      </c>
      <c r="CQ6" s="77">
        <f t="shared" si="8"/>
        <v>33.1</v>
      </c>
      <c r="CR6" s="77">
        <f t="shared" si="8"/>
        <v>47.35</v>
      </c>
      <c r="CS6" s="77">
        <f t="shared" si="8"/>
        <v>46.36</v>
      </c>
      <c r="CT6" s="77">
        <f t="shared" si="8"/>
        <v>46.45</v>
      </c>
      <c r="CU6" s="77">
        <f t="shared" si="8"/>
        <v>45.36</v>
      </c>
      <c r="CV6" s="77">
        <f t="shared" si="8"/>
        <v>45.93</v>
      </c>
      <c r="CW6" s="69" t="str">
        <f>IF(CW7="","",IF(CW7="-","【-】","【"&amp;SUBSTITUTE(TEXT(CW7,"#,##0.00"),"-","△")&amp;"】"))</f>
        <v>【46.29】</v>
      </c>
      <c r="CX6" s="77">
        <f t="shared" ref="CX6:DG6" si="9">IF(CX7="",NA(),CX7)</f>
        <v>100</v>
      </c>
      <c r="CY6" s="77">
        <f t="shared" si="9"/>
        <v>100</v>
      </c>
      <c r="CZ6" s="77">
        <f t="shared" si="9"/>
        <v>100</v>
      </c>
      <c r="DA6" s="77">
        <f t="shared" si="9"/>
        <v>100</v>
      </c>
      <c r="DB6" s="77">
        <f t="shared" si="9"/>
        <v>100</v>
      </c>
      <c r="DC6" s="77">
        <f t="shared" si="9"/>
        <v>81.209999999999994</v>
      </c>
      <c r="DD6" s="77">
        <f t="shared" si="9"/>
        <v>83.08</v>
      </c>
      <c r="DE6" s="77">
        <f t="shared" si="9"/>
        <v>82.61</v>
      </c>
      <c r="DF6" s="77">
        <f t="shared" si="9"/>
        <v>82.21</v>
      </c>
      <c r="DG6" s="77">
        <f t="shared" si="9"/>
        <v>82.98</v>
      </c>
      <c r="DH6" s="69" t="str">
        <f>IF(DH7="","",IF(DH7="-","【-】","【"&amp;SUBSTITUTE(TEXT(DH7,"#,##0.00"),"-","△")&amp;"】"))</f>
        <v>【82.56】</v>
      </c>
      <c r="DI6" s="77">
        <f t="shared" ref="DI6:DR6" si="10">IF(DI7="",NA(),DI7)</f>
        <v>18.03</v>
      </c>
      <c r="DJ6" s="77">
        <f t="shared" si="10"/>
        <v>19.38</v>
      </c>
      <c r="DK6" s="77">
        <f t="shared" si="10"/>
        <v>22.46</v>
      </c>
      <c r="DL6" s="77">
        <f t="shared" si="10"/>
        <v>25.58</v>
      </c>
      <c r="DM6" s="77">
        <f t="shared" si="10"/>
        <v>27.78</v>
      </c>
      <c r="DN6" s="77">
        <f t="shared" si="10"/>
        <v>39.64</v>
      </c>
      <c r="DO6" s="77">
        <f t="shared" si="10"/>
        <v>33.75</v>
      </c>
      <c r="DP6" s="77">
        <f t="shared" si="10"/>
        <v>36.21</v>
      </c>
      <c r="DQ6" s="77">
        <f t="shared" si="10"/>
        <v>39.69</v>
      </c>
      <c r="DR6" s="77">
        <f t="shared" si="10"/>
        <v>39.700000000000003</v>
      </c>
      <c r="DS6" s="69" t="str">
        <f>IF(DS7="","",IF(DS7="-","【-】","【"&amp;SUBSTITUTE(TEXT(DS7,"#,##0.00"),"-","△")&amp;"】"))</f>
        <v>【39.62】</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2023</v>
      </c>
      <c r="C7" s="62">
        <v>12301</v>
      </c>
      <c r="D7" s="62">
        <v>46</v>
      </c>
      <c r="E7" s="62">
        <v>18</v>
      </c>
      <c r="F7" s="62">
        <v>1</v>
      </c>
      <c r="G7" s="62">
        <v>0</v>
      </c>
      <c r="H7" s="62" t="s">
        <v>43</v>
      </c>
      <c r="I7" s="62" t="s">
        <v>99</v>
      </c>
      <c r="J7" s="62" t="s">
        <v>100</v>
      </c>
      <c r="K7" s="62" t="s">
        <v>5</v>
      </c>
      <c r="L7" s="62" t="s">
        <v>86</v>
      </c>
      <c r="M7" s="62" t="s">
        <v>101</v>
      </c>
      <c r="N7" s="70" t="s">
        <v>102</v>
      </c>
      <c r="O7" s="70">
        <v>11.69</v>
      </c>
      <c r="P7" s="70">
        <v>0.67</v>
      </c>
      <c r="Q7" s="70">
        <v>100</v>
      </c>
      <c r="R7" s="70">
        <v>4246</v>
      </c>
      <c r="S7" s="70">
        <v>44451</v>
      </c>
      <c r="T7" s="70">
        <v>212.21</v>
      </c>
      <c r="U7" s="70">
        <v>209.47</v>
      </c>
      <c r="V7" s="70">
        <v>297</v>
      </c>
      <c r="W7" s="70">
        <v>197.23</v>
      </c>
      <c r="X7" s="70">
        <v>1.51</v>
      </c>
      <c r="Y7" s="70">
        <v>101.48</v>
      </c>
      <c r="Z7" s="70">
        <v>98.59</v>
      </c>
      <c r="AA7" s="70">
        <v>102.56</v>
      </c>
      <c r="AB7" s="70">
        <v>100.14</v>
      </c>
      <c r="AC7" s="70">
        <v>100.04</v>
      </c>
      <c r="AD7" s="70">
        <v>89.75</v>
      </c>
      <c r="AE7" s="70">
        <v>96.14</v>
      </c>
      <c r="AF7" s="70">
        <v>95.6</v>
      </c>
      <c r="AG7" s="70">
        <v>93.57</v>
      </c>
      <c r="AH7" s="70">
        <v>96.48</v>
      </c>
      <c r="AI7" s="70">
        <v>96.59</v>
      </c>
      <c r="AJ7" s="70">
        <v>0</v>
      </c>
      <c r="AK7" s="70">
        <v>5.81</v>
      </c>
      <c r="AL7" s="70">
        <v>0</v>
      </c>
      <c r="AM7" s="70">
        <v>0</v>
      </c>
      <c r="AN7" s="70">
        <v>0</v>
      </c>
      <c r="AO7" s="70">
        <v>249.76</v>
      </c>
      <c r="AP7" s="70">
        <v>237</v>
      </c>
      <c r="AQ7" s="70">
        <v>257.23</v>
      </c>
      <c r="AR7" s="70">
        <v>293.54000000000002</v>
      </c>
      <c r="AS7" s="70">
        <v>224.6</v>
      </c>
      <c r="AT7" s="70">
        <v>208.93</v>
      </c>
      <c r="AU7" s="70">
        <v>109.2</v>
      </c>
      <c r="AV7" s="70">
        <v>147.46</v>
      </c>
      <c r="AW7" s="70">
        <v>153.84</v>
      </c>
      <c r="AX7" s="70">
        <v>149.78</v>
      </c>
      <c r="AY7" s="70">
        <v>132.74</v>
      </c>
      <c r="AZ7" s="70">
        <v>256.37</v>
      </c>
      <c r="BA7" s="70">
        <v>135.35</v>
      </c>
      <c r="BB7" s="70">
        <v>150.91999999999999</v>
      </c>
      <c r="BC7" s="70">
        <v>151.72</v>
      </c>
      <c r="BD7" s="70">
        <v>132.16</v>
      </c>
      <c r="BE7" s="70">
        <v>136.43</v>
      </c>
      <c r="BF7" s="70">
        <v>1930.77</v>
      </c>
      <c r="BG7" s="70">
        <v>2043.63</v>
      </c>
      <c r="BH7" s="70">
        <v>1948.58</v>
      </c>
      <c r="BI7" s="70">
        <v>1937.21</v>
      </c>
      <c r="BJ7" s="70">
        <v>1970.86</v>
      </c>
      <c r="BK7" s="70">
        <v>862.99</v>
      </c>
      <c r="BL7" s="70">
        <v>782.91</v>
      </c>
      <c r="BM7" s="70">
        <v>783.21</v>
      </c>
      <c r="BN7" s="70">
        <v>902.04</v>
      </c>
      <c r="BO7" s="70">
        <v>992.16</v>
      </c>
      <c r="BP7" s="70">
        <v>967.97</v>
      </c>
      <c r="BQ7" s="70">
        <v>43.31</v>
      </c>
      <c r="BR7" s="70">
        <v>39.33</v>
      </c>
      <c r="BS7" s="70">
        <v>41.38</v>
      </c>
      <c r="BT7" s="70">
        <v>37.4</v>
      </c>
      <c r="BU7" s="70">
        <v>37.17</v>
      </c>
      <c r="BV7" s="70">
        <v>50.06</v>
      </c>
      <c r="BW7" s="70">
        <v>49.38</v>
      </c>
      <c r="BX7" s="70">
        <v>48.53</v>
      </c>
      <c r="BY7" s="70">
        <v>46.11</v>
      </c>
      <c r="BZ7" s="70">
        <v>45.55</v>
      </c>
      <c r="CA7" s="70">
        <v>46.2</v>
      </c>
      <c r="CB7" s="70">
        <v>466.37</v>
      </c>
      <c r="CC7" s="70">
        <v>514.86</v>
      </c>
      <c r="CD7" s="70">
        <v>489.27</v>
      </c>
      <c r="CE7" s="70">
        <v>542.86</v>
      </c>
      <c r="CF7" s="70">
        <v>544.19000000000005</v>
      </c>
      <c r="CG7" s="70">
        <v>309.22000000000003</v>
      </c>
      <c r="CH7" s="70">
        <v>316.97000000000003</v>
      </c>
      <c r="CI7" s="70">
        <v>326.17</v>
      </c>
      <c r="CJ7" s="70">
        <v>336.93</v>
      </c>
      <c r="CK7" s="70">
        <v>331.17</v>
      </c>
      <c r="CL7" s="70">
        <v>332.82</v>
      </c>
      <c r="CM7" s="70">
        <v>35.11</v>
      </c>
      <c r="CN7" s="70">
        <v>34.06</v>
      </c>
      <c r="CO7" s="70">
        <v>35</v>
      </c>
      <c r="CP7" s="70">
        <v>33.799999999999997</v>
      </c>
      <c r="CQ7" s="70">
        <v>33.1</v>
      </c>
      <c r="CR7" s="70">
        <v>47.35</v>
      </c>
      <c r="CS7" s="70">
        <v>46.36</v>
      </c>
      <c r="CT7" s="70">
        <v>46.45</v>
      </c>
      <c r="CU7" s="70">
        <v>45.36</v>
      </c>
      <c r="CV7" s="70">
        <v>45.93</v>
      </c>
      <c r="CW7" s="70">
        <v>46.29</v>
      </c>
      <c r="CX7" s="70">
        <v>100</v>
      </c>
      <c r="CY7" s="70">
        <v>100</v>
      </c>
      <c r="CZ7" s="70">
        <v>100</v>
      </c>
      <c r="DA7" s="70">
        <v>100</v>
      </c>
      <c r="DB7" s="70">
        <v>100</v>
      </c>
      <c r="DC7" s="70">
        <v>81.209999999999994</v>
      </c>
      <c r="DD7" s="70">
        <v>83.08</v>
      </c>
      <c r="DE7" s="70">
        <v>82.61</v>
      </c>
      <c r="DF7" s="70">
        <v>82.21</v>
      </c>
      <c r="DG7" s="70">
        <v>82.98</v>
      </c>
      <c r="DH7" s="70">
        <v>82.56</v>
      </c>
      <c r="DI7" s="70">
        <v>18.03</v>
      </c>
      <c r="DJ7" s="70">
        <v>19.38</v>
      </c>
      <c r="DK7" s="70">
        <v>22.46</v>
      </c>
      <c r="DL7" s="70">
        <v>25.58</v>
      </c>
      <c r="DM7" s="70">
        <v>27.78</v>
      </c>
      <c r="DN7" s="70">
        <v>39.64</v>
      </c>
      <c r="DO7" s="70">
        <v>33.75</v>
      </c>
      <c r="DP7" s="70">
        <v>36.21</v>
      </c>
      <c r="DQ7" s="70">
        <v>39.69</v>
      </c>
      <c r="DR7" s="70">
        <v>39.700000000000003</v>
      </c>
      <c r="DS7" s="70">
        <v>39.619999999999997</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高橋　雄哉</cp:lastModifiedBy>
  <dcterms:created xsi:type="dcterms:W3CDTF">2025-01-24T07:25:33Z</dcterms:created>
  <dcterms:modified xsi:type="dcterms:W3CDTF">2025-01-28T05:10:57Z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2025-01-28T05:10:57Z</vt:filetime>
  </property>
</Properties>
</file>