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hglc1a\ZAISEI\財政グループ\h財政グループ\h\照会等\H28\庁外\★財政状況資料集\Ｈ２６決算\h28.04.12【照会・４月２０日〆】平成２６年度財政状況資料集の作成及び提出について\02_提出\"/>
    </mc:Choice>
  </mc:AlternateContent>
  <workbookProtection workbookPassword="979D" lockStructure="1"/>
  <bookViews>
    <workbookView xWindow="240" yWindow="60" windowWidth="14940" windowHeight="7875" tabRatio="76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CO34" i="9"/>
  <c r="BW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<sst xmlns="http://schemas.openxmlformats.org/spreadsheetml/2006/main" count="942" uniqueCount="543">
  <si>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</si>
  <si>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</si>
  <si>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</si>
  <si>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</si>
  <si>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</si>
  <si>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</si>
  <si>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</si>
  <si>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</si>
  <si>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</si>
  <si>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</si>
  <si>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</si>
  <si>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</si>
  <si>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</si>
  <si>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</si>
  <si>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</si>
  <si>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</si>
  <si>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</si>
  <si>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</si>
  <si>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</si>
  <si>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</si>
  <si>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</si>
  <si>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</si>
  <si>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</si>
  <si>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</si>
  <si>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</si>
  <si>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</si>
  <si>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</si>
  <si>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</si>
  <si>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</si>
  <si>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</si>
  <si>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</si>
  <si>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</si>
  <si>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</si>
  <si>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</si>
  <si>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</si>
  <si>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</si>
  <si>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</si>
  <si>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</si>
  <si>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</si>
  <si>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</si>
  <si>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</si>
  <si>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</si>
  <si>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</si>
  <si>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</si>
  <si>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</si>
  <si>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</si>
  <si>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</si>
  <si>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</si>
  <si>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</si>
  <si>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</si>
  <si>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</si>
  <si>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</si>
  <si>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</si>
  <si>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</si>
  <si>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</si>
  <si>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</si>
  <si>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</si>
  <si>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</si>
  <si>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</si>
  <si>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</si>
  <si>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</si>
  <si>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</si>
  <si>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</si>
  <si>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</si>
  <si>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</si>
  <si>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</si>
  <si>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</si>
  <si>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</si>
  <si>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</si>
  <si>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</si>
  <si>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</si>
  <si>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</si>
  <si>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</si>
  <si>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</si>
  <si>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</si>
  <si>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</si>
  <si>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</si>
  <si>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</si>
  <si>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</si>
  <si>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</si>
  <si>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</si>
  <si>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</si>
  <si>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登別市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</si>
  <si>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</si>
  <si>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</si>
  <si>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</si>
  <si>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</si>
  <si>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</si>
  <si>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</si>
  <si>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</si>
  <si>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</si>
  <si>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</si>
  <si>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</si>
  <si>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</si>
  <si>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</si>
  <si>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</si>
  <si>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</si>
  <si>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</si>
  <si>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</si>
  <si>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</si>
  <si>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</si>
  <si>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</si>
  <si>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</si>
  <si>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</si>
  <si>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</si>
  <si>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</si>
  <si>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</si>
  <si>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</si>
  <si>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</si>
  <si>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</si>
  <si>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</si>
  <si>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</si>
  <si>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</si>
  <si>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</si>
  <si>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</si>
  <si>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</si>
  <si>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</si>
  <si>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</si>
  <si>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</si>
  <si>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</si>
  <si>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</si>
  <si>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</si>
  <si>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</si>
  <si>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</si>
  <si>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</si>
  <si>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</si>
  <si>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</si>
  <si>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</si>
  <si>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</si>
  <si>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</si>
  <si>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</si>
  <si>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</si>
  <si>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</si>
  <si>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</si>
  <si>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</si>
  <si>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</si>
  <si>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</si>
  <si>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</si>
  <si>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</si>
  <si>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</si>
  <si>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</si>
  <si>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</si>
  <si>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</si>
  <si>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</si>
  <si>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</si>
  <si>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</si>
  <si>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</si>
  <si>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</si>
  <si>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</si>
  <si>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</si>
  <si>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</si>
  <si>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</si>
  <si>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</si>
  <si>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</si>
  <si>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</si>
  <si>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</si>
  <si>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</si>
  <si>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</si>
  <si>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</si>
  <si>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</si>
  <si>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</si>
  <si>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</si>
  <si>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</si>
  <si>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</si>
  <si>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</si>
  <si>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</si>
  <si>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</si>
  <si>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</si>
  <si>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</si>
  <si>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</si>
  <si>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</si>
  <si>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</si>
  <si>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</si>
  <si>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</si>
  <si>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</si>
  <si>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</si>
  <si>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</si>
  <si>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</si>
  <si>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</si>
  <si>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</si>
  <si>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</si>
  <si>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</si>
  <si>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</si>
  <si>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</si>
  <si>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</si>
  <si>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</si>
  <si>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</si>
  <si>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</si>
  <si>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</si>
  <si>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</si>
  <si>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</si>
  <si>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</si>
  <si>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</si>
  <si>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</si>
  <si>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</si>
  <si>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北海道登別市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</si>
  <si>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</si>
  <si>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</si>
  <si>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</si>
  <si>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</si>
  <si>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</si>
  <si>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</si>
  <si>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</si>
  <si>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</si>
  <si>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</si>
  <si>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</si>
  <si>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</si>
  <si>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</si>
  <si>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</si>
  <si>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</si>
  <si>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</si>
  <si>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</si>
  <si>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</si>
  <si>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</si>
  <si>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</si>
  <si>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</si>
  <si>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</si>
  <si>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</si>
  <si>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</si>
  <si>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</si>
  <si>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</si>
  <si>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</si>
  <si>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</si>
  <si>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</si>
  <si>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</si>
  <si>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</si>
  <si>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</si>
  <si>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</si>
  <si>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</si>
  <si>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</si>
  <si>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</si>
  <si>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</si>
  <si>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</si>
  <si>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</si>
  <si>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</si>
  <si>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</si>
  <si>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</si>
  <si>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</si>
  <si>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</si>
  <si>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</si>
  <si>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</si>
  <si>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</si>
  <si>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</si>
  <si>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</si>
  <si>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</si>
  <si>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</si>
  <si>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</si>
  <si>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</si>
  <si>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</si>
  <si>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</si>
  <si>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</si>
  <si>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</si>
  <si>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</si>
  <si>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</si>
  <si>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</si>
  <si>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</si>
  <si>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</si>
  <si>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</si>
  <si>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</si>
  <si>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</si>
  <si>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</si>
  <si>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</si>
  <si>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</si>
  <si>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</si>
  <si>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</si>
  <si>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</si>
  <si>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</si>
  <si>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</si>
  <si>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</si>
  <si>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</si>
  <si>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</si>
  <si>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</si>
  <si>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</si>
  <si>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</si>
  <si>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</si>
  <si>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</si>
  <si>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</si>
  <si>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</si>
  <si>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</si>
  <si>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</si>
  <si>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</si>
  <si>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</si>
  <si>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</si>
  <si>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</si>
  <si>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</si>
  <si>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</si>
  <si>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</si>
  <si>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</si>
  <si>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</si>
  <si>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</si>
  <si>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</si>
  <si>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</si>
  <si>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</si>
  <si>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</si>
  <si>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</si>
  <si>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</si>
  <si>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</si>
  <si>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</si>
  <si>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</si>
  <si>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</si>
  <si>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</si>
  <si>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</si>
  <si>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</si>
  <si>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</si>
  <si>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</si>
  <si>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</si>
  <si>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</si>
  <si>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</si>
  <si>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</si>
  <si>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</si>
  <si>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</si>
  <si>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</si>
  <si>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</si>
  <si>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</si>
  <si>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</si>
  <si>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</si>
  <si>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</si>
  <si>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その他</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</si>
  <si>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</si>
  <si>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</si>
  <si>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</si>
  <si>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</si>
  <si>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</si>
  <si>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</si>
  <si>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</si>
  <si>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</si>
  <si>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</si>
  <si>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</si>
  <si>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</si>
  <si>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</si>
  <si>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</si>
  <si>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</si>
  <si>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</si>
  <si>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</si>
  <si>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</si>
  <si>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</si>
  <si>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</si>
  <si>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</si>
  <si>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</si>
  <si>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</si>
  <si>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</si>
  <si>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</si>
  <si>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</si>
  <si>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北海道登別市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</si>
  <si>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</si>
  <si>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</si>
  <si>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</si>
  <si>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</si>
  <si>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</si>
  <si>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</si>
  <si>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</si>
  <si>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</si>
  <si>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</si>
  <si>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</si>
  <si>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</si>
  <si>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</si>
  <si>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</si>
  <si>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</si>
  <si>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</si>
  <si>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</si>
  <si>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</si>
  <si>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</si>
  <si>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</si>
  <si>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</si>
  <si>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</si>
  <si>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</si>
  <si>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</si>
  <si>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</si>
  <si>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</si>
  <si>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</si>
  <si>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</si>
  <si>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</si>
  <si>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</si>
  <si>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</si>
  <si>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</si>
  <si>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</si>
  <si>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</si>
  <si>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</si>
  <si>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</si>
  <si>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</si>
  <si>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</si>
  <si>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</si>
  <si>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</si>
  <si>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</si>
  <si>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</si>
  <si>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</si>
  <si>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カルルス温泉スキー場事業特別会計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</si>
  <si>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</si>
  <si>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</si>
  <si>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</si>
  <si>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</si>
  <si>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</si>
  <si>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</si>
  <si>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</si>
  <si>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</si>
  <si>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</si>
  <si>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</si>
  <si>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</si>
  <si>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</si>
  <si>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</si>
  <si>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</si>
  <si>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</si>
  <si>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</si>
  <si>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</si>
  <si>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</si>
  <si>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</si>
  <si>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</si>
  <si>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</si>
  <si>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</si>
  <si>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</si>
  <si>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</si>
  <si>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</si>
  <si>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</si>
  <si>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</si>
  <si>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</si>
  <si>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</si>
  <si>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</si>
  <si>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</si>
  <si>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</si>
  <si>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</si>
  <si>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</si>
  <si>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</si>
  <si>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</si>
  <si>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</si>
  <si>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</si>
  <si>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</si>
  <si>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</si>
  <si>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</si>
  <si>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</si>
  <si>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</si>
  <si>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</si>
  <si>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</si>
  <si>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</si>
  <si>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</si>
  <si>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</si>
  <si>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</si>
  <si>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</si>
  <si>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</si>
  <si>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</si>
  <si>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</si>
  <si>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</si>
  <si>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</si>
  <si>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</si>
  <si>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</si>
  <si>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</si>
  <si>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</si>
  <si>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</si>
  <si>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</si>
  <si>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</si>
  <si>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</si>
  <si>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</si>
  <si>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</si>
  <si>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</si>
  <si>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</si>
  <si>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</si>
  <si>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</si>
  <si>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</si>
  <si>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</si>
  <si>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</si>
  <si>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</si>
  <si>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</si>
  <si>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</si>
  <si>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</si>
  <si>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</si>
  <si>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</si>
  <si>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</si>
  <si>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</si>
  <si>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</si>
  <si>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</si>
  <si>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</si>
  <si>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</si>
  <si>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</si>
  <si>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</si>
  <si>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</si>
  <si>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</si>
  <si>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</si>
  <si>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</si>
  <si>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</si>
  <si>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</si>
  <si>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</si>
  <si>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</si>
  <si>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</si>
  <si>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</si>
  <si>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</si>
  <si>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</si>
  <si>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</si>
  <si>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</si>
  <si>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</si>
  <si>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</si>
  <si>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</si>
  <si>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</si>
  <si>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</si>
  <si>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</si>
  <si>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</si>
  <si>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</si>
  <si>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</si>
  <si>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</si>
  <si>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</si>
  <si>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</si>
  <si>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</si>
  <si>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</si>
  <si>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</si>
  <si>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</si>
  <si>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</si>
  <si>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</si>
  <si>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</si>
  <si>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</si>
  <si>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</si>
  <si>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</si>
  <si>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</si>
  <si>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</si>
  <si>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</si>
  <si>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</si>
  <si>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</si>
  <si>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</si>
  <si>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</si>
  <si>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</si>
  <si>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</si>
  <si>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</si>
  <si>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</si>
  <si>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</si>
  <si>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</si>
  <si>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</si>
  <si>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</si>
  <si>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</si>
  <si>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</si>
  <si>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1.44</t>
  </si>
  <si>
    <t>▲ 1.16</t>
  </si>
  <si>
    <t>▲ 2.83</t>
  </si>
  <si>
    <t>水道事業会計</t>
  </si>
  <si>
    <t>一般会計</t>
  </si>
  <si>
    <t>国民健康保険特別会計</t>
  </si>
  <si>
    <t>下水道事業会計</t>
  </si>
  <si>
    <t>介護保険特別会計</t>
  </si>
  <si>
    <t>後期高齢者医療特別会計</t>
  </si>
  <si>
    <t>学校給食事業特別会計</t>
  </si>
  <si>
    <t>簡易水道事業特別会計</t>
  </si>
  <si>
    <t>その他会計（赤字）</t>
  </si>
  <si>
    <t>その他会計（黒字）</t>
  </si>
  <si>
    <t>-</t>
    <phoneticPr fontId="2"/>
  </si>
  <si>
    <t>-</t>
    <phoneticPr fontId="2"/>
  </si>
  <si>
    <t>西いぶり広域連合</t>
    <rPh sb="0" eb="1">
      <t>ニシ</t>
    </rPh>
    <rPh sb="4" eb="6">
      <t>コウイキ</t>
    </rPh>
    <rPh sb="6" eb="8">
      <t>レンゴウ</t>
    </rPh>
    <phoneticPr fontId="2"/>
  </si>
  <si>
    <t>一般財団法人登別市文化・スポーツ振興財団</t>
    <rPh sb="0" eb="2">
      <t>イッパン</t>
    </rPh>
    <rPh sb="2" eb="4">
      <t>ザイダン</t>
    </rPh>
    <rPh sb="4" eb="6">
      <t>ホウジン</t>
    </rPh>
    <rPh sb="6" eb="9">
      <t>ノボリベツシ</t>
    </rPh>
    <rPh sb="9" eb="11">
      <t>ブンカ</t>
    </rPh>
    <rPh sb="16" eb="18">
      <t>シンコウ</t>
    </rPh>
    <rPh sb="18" eb="20">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</si>
</sst>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33364</c:v>
                </c:pt>
                <c:pt idx="2">
                  <c:v>36396</c:v>
                </c:pt>
                <c:pt idx="3">
                  <c:v>62256</c:v>
                </c:pt>
                <c:pt idx="4">
                  <c:v>53896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29676</c:v>
                </c:pt>
                <c:pt idx="1">
                  <c:v>35358</c:v>
                </c:pt>
                <c:pt idx="2">
                  <c:v>39542</c:v>
                </c:pt>
                <c:pt idx="3">
                  <c:v>30771</c:v>
                </c:pt>
                <c:pt idx="4">
                  <c:v>50217</c:v>
                </c:pt>
              </c:numCache>
            </c:numRef>
          </c:val>
          <c:smooth val="0"/>
        </c:ser>
        <c:dLbls>
          <c:showLegendKey val="0"/>
          <c:showVal val="0"/>
          <c:showCatName val="0"/>
          <c:showSerName val="0"/>
          <c:showPercent val="0"/>
          <c:showBubbleSize val="0"/>
        </c:dLbls>
        <c:marker val="1"/>
        <c:smooth val="0"/>
        <c:axId val="203528624"/>
        <c:axId val="203529408"/>
      </c:lineChart>
      <c:catAx>
        <c:axId val="203528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529408"/>
        <c:crosses val="autoZero"/>
        <c:auto val="1"/>
        <c:lblAlgn val="ctr"/>
        <c:lblOffset val="100"/>
        <c:tickLblSkip val="1"/>
        <c:tickMarkSkip val="1"/>
        <c:noMultiLvlLbl val="0"/>
      </c:catAx>
      <c:valAx>
        <c:axId val="2035294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528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5.78</c:v>
                </c:pt>
                <c:pt idx="1">
                  <c:v>5.4</c:v>
                </c:pt>
                <c:pt idx="2">
                  <c:v>4.18</c:v>
                </c:pt>
                <c:pt idx="3">
                  <c:v>5.69</c:v>
                </c:pt>
                <c:pt idx="4">
                  <c:v>3.85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5.55</c:v>
                </c:pt>
                <c:pt idx="1">
                  <c:v>4.5199999999999996</c:v>
                </c:pt>
                <c:pt idx="2">
                  <c:v>4.47</c:v>
                </c:pt>
                <c:pt idx="3">
                  <c:v>5.52</c:v>
                </c:pt>
                <c:pt idx="4">
                  <c:v>4.7300000000000004</c:v>
                </c:pt>
              </c:numCache>
            </c:numRef>
          </c:val>
        </c:ser>
        <c:dLbls>
          <c:showLegendKey val="0"/>
          <c:showVal val="0"/>
          <c:showCatName val="0"/>
          <c:showSerName val="0"/>
          <c:showPercent val="0"/>
          <c:showBubbleSize val="0"/>
        </c:dLbls>
        <c:gapWidth val="250"/>
        <c:overlap val="100"/>
        <c:axId val="203530192"/>
        <c:axId val="203530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0.79</c:v>
                </c:pt>
                <c:pt idx="1">
                  <c:v>-1.44</c:v>
                </c:pt>
                <c:pt idx="2">
                  <c:v>-1.1599999999999999</c:v>
                </c:pt>
                <c:pt idx="3">
                  <c:v>2.5499999999999998</c:v>
                </c:pt>
                <c:pt idx="4">
                  <c:v>-2.83</c:v>
                </c:pt>
              </c:numCache>
            </c:numRef>
          </c:val>
          <c:smooth val="0"/>
        </c:ser>
        <c:dLbls>
          <c:showLegendKey val="0"/>
          <c:showVal val="0"/>
          <c:showCatName val="0"/>
          <c:showSerName val="0"/>
          <c:showPercent val="0"/>
          <c:showBubbleSize val="0"/>
        </c:dLbls>
        <c:marker val="1"/>
        <c:smooth val="0"/>
        <c:axId val="203530192"/>
        <c:axId val="203530584"/>
      </c:lineChart>
      <c:catAx>
        <c:axId val="20353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530584"/>
        <c:crosses val="autoZero"/>
        <c:auto val="1"/>
        <c:lblAlgn val="ctr"/>
        <c:lblOffset val="100"/>
        <c:tickLblSkip val="1"/>
        <c:tickMarkSkip val="1"/>
        <c:noMultiLvlLbl val="0"/>
      </c:catAx>
      <c:valAx>
        <c:axId val="203530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3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0.43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0.75</c:v>
                </c:pt>
                <c:pt idx="2">
                  <c:v>#N/A</c:v>
                </c:pt>
                <c:pt idx="3">
                  <c:v>0.16</c:v>
                </c:pt>
                <c:pt idx="4">
                  <c:v>#N/A</c:v>
                </c:pt>
                <c:pt idx="5">
                  <c:v>0.42</c:v>
                </c:pt>
                <c:pt idx="6">
                  <c:v>#N/A</c:v>
                </c:pt>
                <c:pt idx="7">
                  <c:v>0.61</c:v>
                </c:pt>
                <c:pt idx="8">
                  <c:v>#N/A</c:v>
                </c:pt>
                <c:pt idx="9">
                  <c:v>0.46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3.65</c:v>
                </c:pt>
                <c:pt idx="2">
                  <c:v>#N/A</c:v>
                </c:pt>
                <c:pt idx="3">
                  <c:v>2.41</c:v>
                </c:pt>
                <c:pt idx="4">
                  <c:v>#N/A</c:v>
                </c:pt>
                <c:pt idx="5">
                  <c:v>1.31</c:v>
                </c:pt>
                <c:pt idx="6">
                  <c:v>#N/A</c:v>
                </c:pt>
                <c:pt idx="7">
                  <c:v>0.91</c:v>
                </c:pt>
                <c:pt idx="8">
                  <c:v>#N/A</c:v>
                </c:pt>
                <c:pt idx="9">
                  <c:v>0.91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5.77</c:v>
                </c:pt>
                <c:pt idx="2">
                  <c:v>#N/A</c:v>
                </c:pt>
                <c:pt idx="3">
                  <c:v>5.39</c:v>
                </c:pt>
                <c:pt idx="4">
                  <c:v>#N/A</c:v>
                </c:pt>
                <c:pt idx="5">
                  <c:v>4.17</c:v>
                </c:pt>
                <c:pt idx="6">
                  <c:v>#N/A</c:v>
                </c:pt>
                <c:pt idx="7">
                  <c:v>5.69</c:v>
                </c:pt>
                <c:pt idx="8">
                  <c:v>#N/A</c:v>
                </c:pt>
                <c:pt idx="9">
                  <c:v>3.84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4.1399999999999997</c:v>
                </c:pt>
                <c:pt idx="2">
                  <c:v>#N/A</c:v>
                </c:pt>
                <c:pt idx="3">
                  <c:v>4.4400000000000004</c:v>
                </c:pt>
                <c:pt idx="4">
                  <c:v>#N/A</c:v>
                </c:pt>
                <c:pt idx="5">
                  <c:v>4.93</c:v>
                </c:pt>
                <c:pt idx="6">
                  <c:v>#N/A</c:v>
                </c:pt>
                <c:pt idx="7">
                  <c:v>5.49</c:v>
                </c:pt>
                <c:pt idx="8">
                  <c:v>#N/A</c:v>
                </c:pt>
                <c:pt idx="9">
                  <c:v>5.22</c:v>
                </c:pt>
              </c:numCache>
            </c:numRef>
          </c:val>
        </c:ser>
        <c:dLbls>
          <c:showLegendKey val="0"/>
          <c:showVal val="0"/>
          <c:showCatName val="0"/>
          <c:showSerName val="0"/>
          <c:showPercent val="0"/>
          <c:showBubbleSize val="0"/>
        </c:dLbls>
        <c:gapWidth val="150"/>
        <c:overlap val="100"/>
        <c:axId val="203531368"/>
        <c:axId val="203531760"/>
      </c:barChart>
      <c:catAx>
        <c:axId val="20353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531760"/>
        <c:crosses val="autoZero"/>
        <c:auto val="1"/>
        <c:lblAlgn val="ctr"/>
        <c:lblOffset val="100"/>
        <c:tickLblSkip val="1"/>
        <c:tickMarkSkip val="1"/>
        <c:noMultiLvlLbl val="0"/>
      </c:catAx>
      <c:valAx>
        <c:axId val="20353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31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2527</c:v>
                </c:pt>
                <c:pt idx="5">
                  <c:v>2539</c:v>
                </c:pt>
                <c:pt idx="8">
                  <c:v>2557</c:v>
                </c:pt>
                <c:pt idx="11">
                  <c:v>2543</c:v>
                </c:pt>
                <c:pt idx="14">
                  <c:v>2464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1</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36</c:v>
                </c:pt>
                <c:pt idx="3">
                  <c:v>48</c:v>
                </c:pt>
                <c:pt idx="6">
                  <c:v>46</c:v>
                </c:pt>
                <c:pt idx="9">
                  <c:v>42</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73</c:v>
                </c:pt>
                <c:pt idx="3">
                  <c:v>76</c:v>
                </c:pt>
                <c:pt idx="6">
                  <c:v>75</c:v>
                </c:pt>
                <c:pt idx="9">
                  <c:v>74</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562</c:v>
                </c:pt>
                <c:pt idx="3">
                  <c:v>621</c:v>
                </c:pt>
                <c:pt idx="6">
                  <c:v>784</c:v>
                </c:pt>
                <c:pt idx="9">
                  <c:v>845</c:v>
                </c:pt>
                <c:pt idx="12">
                  <c:v>920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3217</c:v>
                </c:pt>
                <c:pt idx="3">
                  <c:v>3271</c:v>
                </c:pt>
                <c:pt idx="6">
                  <c:v>3245</c:v>
                </c:pt>
                <c:pt idx="9">
                  <c:v>3050</c:v>
                </c:pt>
                <c:pt idx="12">
                  <c:v>2897</c:v>
                </c:pt>
              </c:numCache>
            </c:numRef>
          </c:val>
        </c:ser>
        <c:dLbls>
          <c:showLegendKey val="0"/>
          <c:showVal val="0"/>
          <c:showCatName val="0"/>
          <c:showSerName val="0"/>
          <c:showPercent val="0"/>
          <c:showBubbleSize val="0"/>
        </c:dLbls>
        <c:gapWidth val="100"/>
        <c:overlap val="100"/>
        <c:axId val="222017280"/>
        <c:axId val="222017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1361</c:v>
                </c:pt>
                <c:pt idx="2">
                  <c:v>#N/A</c:v>
                </c:pt>
                <c:pt idx="3">
                  <c:v>#N/A</c:v>
                </c:pt>
                <c:pt idx="4">
                  <c:v>1478</c:v>
                </c:pt>
                <c:pt idx="5">
                  <c:v>#N/A</c:v>
                </c:pt>
                <c:pt idx="6">
                  <c:v>#N/A</c:v>
                </c:pt>
                <c:pt idx="7">
                  <c:v>1594</c:v>
                </c:pt>
                <c:pt idx="8">
                  <c:v>#N/A</c:v>
                </c:pt>
                <c:pt idx="9">
                  <c:v>#N/A</c:v>
                </c:pt>
                <c:pt idx="10">
                  <c:v>1470</c:v>
                </c:pt>
                <c:pt idx="11">
                  <c:v>#N/A</c:v>
                </c:pt>
                <c:pt idx="12">
                  <c:v>#N/A</c:v>
                </c:pt>
                <c:pt idx="13">
                  <c:v>1465</c:v>
                </c:pt>
                <c:pt idx="14">
                  <c:v>#N/A</c:v>
                </c:pt>
              </c:numCache>
            </c:numRef>
          </c:val>
          <c:smooth val="0"/>
        </c:ser>
        <c:dLbls>
          <c:showLegendKey val="0"/>
          <c:showVal val="0"/>
          <c:showCatName val="0"/>
          <c:showSerName val="0"/>
          <c:showPercent val="0"/>
          <c:showBubbleSize val="0"/>
        </c:dLbls>
        <c:marker val="1"/>
        <c:smooth val="0"/>
        <c:axId val="222017280"/>
        <c:axId val="222017672"/>
      </c:lineChart>
      <c:catAx>
        <c:axId val="2220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017672"/>
        <c:crosses val="autoZero"/>
        <c:auto val="1"/>
        <c:lblAlgn val="ctr"/>
        <c:lblOffset val="100"/>
        <c:tickLblSkip val="1"/>
        <c:tickMarkSkip val="1"/>
        <c:noMultiLvlLbl val="0"/>
      </c:catAx>
      <c:valAx>
        <c:axId val="22201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21935</c:v>
                </c:pt>
                <c:pt idx="5">
                  <c:v>21720</c:v>
                </c:pt>
                <c:pt idx="8">
                  <c:v>21538</c:v>
                </c:pt>
                <c:pt idx="11">
                  <c:v>21429</c:v>
                </c:pt>
                <c:pt idx="14">
                  <c:v>21284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10847</c:v>
                </c:pt>
                <c:pt idx="5">
                  <c:v>8969</c:v>
                </c:pt>
                <c:pt idx="8">
                  <c:v>8772</c:v>
                </c:pt>
                <c:pt idx="11">
                  <c:v>8632</c:v>
                </c:pt>
                <c:pt idx="14">
                  <c:v>7966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3155</c:v>
                </c:pt>
                <c:pt idx="5">
                  <c:v>2714</c:v>
                </c:pt>
                <c:pt idx="8">
                  <c:v>2883</c:v>
                </c:pt>
                <c:pt idx="11">
                  <c:v>3112</c:v>
                </c:pt>
                <c:pt idx="14">
                  <c:v>2902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2793</c:v>
                </c:pt>
                <c:pt idx="3">
                  <c:v>2597</c:v>
                </c:pt>
                <c:pt idx="6">
                  <c:v>2559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4185</c:v>
                </c:pt>
                <c:pt idx="3">
                  <c:v>3959</c:v>
                </c:pt>
                <c:pt idx="6">
                  <c:v>3632</c:v>
                </c:pt>
                <c:pt idx="9">
                  <c:v>3416</c:v>
                </c:pt>
                <c:pt idx="12">
                  <c:v>3074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320</c:v>
                </c:pt>
                <c:pt idx="3">
                  <c:v>249</c:v>
                </c:pt>
                <c:pt idx="6">
                  <c:v>178</c:v>
                </c:pt>
                <c:pt idx="9">
                  <c:v>107</c:v>
                </c:pt>
                <c:pt idx="12">
                  <c:v>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11859</c:v>
                </c:pt>
                <c:pt idx="3">
                  <c:v>11697</c:v>
                </c:pt>
                <c:pt idx="6">
                  <c:v>12470</c:v>
                </c:pt>
                <c:pt idx="9">
                  <c:v>13335</c:v>
                </c:pt>
                <c:pt idx="12">
                  <c:v>14032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433</c:v>
                </c:pt>
                <c:pt idx="3">
                  <c:v>390</c:v>
                </c:pt>
                <c:pt idx="6">
                  <c:v>348</c:v>
                </c:pt>
                <c:pt idx="9">
                  <c:v>310</c:v>
                </c:pt>
                <c:pt idx="12">
                  <c:v>274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24084</c:v>
                </c:pt>
                <c:pt idx="3">
                  <c:v>22924</c:v>
                </c:pt>
                <c:pt idx="6">
                  <c:v>22369</c:v>
                </c:pt>
                <c:pt idx="9">
                  <c:v>24558</c:v>
                </c:pt>
                <c:pt idx="12">
                  <c:v>24633</c:v>
                </c:pt>
              </c:numCache>
            </c:numRef>
          </c:val>
        </c:ser>
        <c:dLbls>
          <c:showLegendKey val="0"/>
          <c:showVal val="0"/>
          <c:showCatName val="0"/>
          <c:showSerName val="0"/>
          <c:showPercent val="0"/>
          <c:showBubbleSize val="0"/>
        </c:dLbls>
        <c:gapWidth val="100"/>
        <c:overlap val="100"/>
        <c:axId val="222020416"/>
        <c:axId val="222020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7736</c:v>
                </c:pt>
                <c:pt idx="2">
                  <c:v>#N/A</c:v>
                </c:pt>
                <c:pt idx="3">
                  <c:v>#N/A</c:v>
                </c:pt>
                <c:pt idx="4">
                  <c:v>8413</c:v>
                </c:pt>
                <c:pt idx="5">
                  <c:v>#N/A</c:v>
                </c:pt>
                <c:pt idx="6">
                  <c:v>#N/A</c:v>
                </c:pt>
                <c:pt idx="7">
                  <c:v>8364</c:v>
                </c:pt>
                <c:pt idx="8">
                  <c:v>#N/A</c:v>
                </c:pt>
                <c:pt idx="9">
                  <c:v>#N/A</c:v>
                </c:pt>
                <c:pt idx="10">
                  <c:v>8552</c:v>
                </c:pt>
                <c:pt idx="11">
                  <c:v>#N/A</c:v>
                </c:pt>
                <c:pt idx="12">
                  <c:v>#N/A</c:v>
                </c:pt>
                <c:pt idx="13">
                  <c:v>9896</c:v>
                </c:pt>
                <c:pt idx="14">
                  <c:v>#N/A</c:v>
                </c:pt>
              </c:numCache>
            </c:numRef>
          </c:val>
          <c:smooth val="0"/>
        </c:ser>
        <c:dLbls>
          <c:showLegendKey val="0"/>
          <c:showVal val="0"/>
          <c:showCatName val="0"/>
          <c:showSerName val="0"/>
          <c:showPercent val="0"/>
          <c:showBubbleSize val="0"/>
        </c:dLbls>
        <c:marker val="1"/>
        <c:smooth val="0"/>
        <c:axId val="222020416"/>
        <c:axId val="222020808"/>
      </c:lineChart>
      <c:catAx>
        <c:axId val="22202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020808"/>
        <c:crosses val="autoZero"/>
        <c:auto val="1"/>
        <c:lblAlgn val="ctr"/>
        <c:lblOffset val="100"/>
        <c:tickLblSkip val="1"/>
        <c:tickMarkSkip val="1"/>
        <c:noMultiLvlLbl val="0"/>
      </c:catAx>
      <c:valAx>
        <c:axId val="222020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2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北海道登別市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50,571
50,462
212.21
21,166,779
20,715,974
435,126
11,315,250
24,633,312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104.4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歳入全体に占める市税の割合が約</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％と低</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類似団体の平均を大きく下回ってい</a:t>
          </a:r>
          <a:r>
            <a:rPr kumimoji="1" lang="ja-JP" altLang="en-US" sz="1300">
              <a:solidFill>
                <a:schemeClr val="dk1"/>
              </a:solidFill>
              <a:effectLst/>
              <a:latin typeface="+mn-lt"/>
              <a:ea typeface="+mn-ea"/>
              <a:cs typeface="+mn-cs"/>
            </a:rPr>
            <a:t>る。定員管理・給与の適正化による人件費の削減や、事業の有効性・必要性を検証し投資的経費を抑制する等、</a:t>
          </a:r>
          <a:r>
            <a:rPr kumimoji="1" lang="ja-JP" altLang="ja-JP" sz="1300">
              <a:solidFill>
                <a:schemeClr val="dk1"/>
              </a:solidFill>
              <a:effectLst/>
              <a:latin typeface="+mn-lt"/>
              <a:ea typeface="+mn-ea"/>
              <a:cs typeface="+mn-cs"/>
            </a:rPr>
            <a:t>歳出の</a:t>
          </a:r>
          <a:r>
            <a:rPr kumimoji="1" lang="ja-JP" altLang="en-US" sz="1300">
              <a:solidFill>
                <a:schemeClr val="dk1"/>
              </a:solidFill>
              <a:effectLst/>
              <a:latin typeface="+mn-lt"/>
              <a:ea typeface="+mn-ea"/>
              <a:cs typeface="+mn-cs"/>
            </a:rPr>
            <a:t>削減を図るとともに、地方税の徴収強化等の取組を通じて、財政基盤の強化に努める。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137160</xdr:rowOff>
    </xdr:from>
    <xdr:to>
      <xdr:col>7</xdr:col>
      <xdr:colOff>152400</xdr:colOff>
      <xdr:row>45</xdr:row>
      <xdr:rowOff>17780</xdr:rowOff>
    </xdr:to>
    <xdr:cxnSp macro="">
      <xdr:nvCxnSpPr>
        <xdr:cNvPr id="60" name="直線コネクタ 59"/>
        <xdr:cNvCxnSpPr/>
      </xdr:nvCxnSpPr>
      <xdr:spPr>
        <a:xfrm flipV="1">
          <a:off x="4953000" y="630936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161307</xdr:rowOff>
    </xdr:from>
    <xdr:ext cx="762000" cy="259045"/>
    <xdr:sp macro="" textlink="">
      <xdr:nvSpPr>
        <xdr:cNvPr id="61"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45</xdr:row>
      <xdr:rowOff>17780</xdr:rowOff>
    </xdr:from>
    <xdr:to>
      <xdr:col>7</xdr:col>
      <xdr:colOff>241300</xdr:colOff>
      <xdr:row>45</xdr:row>
      <xdr:rowOff>17780</xdr:rowOff>
    </xdr:to>
    <xdr:cxnSp macro="">
      <xdr:nvCxnSpPr>
        <xdr:cNvPr id="62" name="直線コネクタ 61"/>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52087</xdr:rowOff>
    </xdr:from>
    <xdr:ext cx="762000" cy="259045"/>
    <xdr:sp macro="" textlink="">
      <xdr:nvSpPr>
        <xdr:cNvPr id="63"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137160</xdr:rowOff>
    </xdr:from>
    <xdr:to>
      <xdr:col>7</xdr:col>
      <xdr:colOff>241300</xdr:colOff>
      <xdr:row>36</xdr:row>
      <xdr:rowOff>137160</xdr:rowOff>
    </xdr:to>
    <xdr:cxnSp macro="">
      <xdr:nvCxnSpPr>
        <xdr:cNvPr id="64" name="直線コネクタ 63"/>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92710</xdr:rowOff>
    </xdr:to>
    <xdr:cxnSp macro="">
      <xdr:nvCxnSpPr>
        <xdr:cNvPr id="65" name="直線コネクタ 64"/>
        <xdr:cNvCxnSpPr/>
      </xdr:nvCxnSpPr>
      <xdr:spPr>
        <a:xfrm flipV="1">
          <a:off x="4114800" y="76123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114317</xdr:rowOff>
    </xdr:from>
    <xdr:ext cx="762000" cy="259045"/>
    <xdr:sp macro="" textlink="">
      <xdr:nvSpPr>
        <xdr:cNvPr id="66" name="財政力平均値テキスト"/>
        <xdr:cNvSpPr txBox="1"/>
      </xdr:nvSpPr>
      <xdr:spPr>
        <a:xfrm>
          <a:off x="5041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97790</xdr:rowOff>
    </xdr:from>
    <xdr:to>
      <xdr:col>7</xdr:col>
      <xdr:colOff>203200</xdr:colOff>
      <xdr:row>42</xdr:row>
      <xdr:rowOff>27940</xdr:rowOff>
    </xdr:to>
    <xdr:sp macro="" textlink="">
      <xdr:nvSpPr>
        <xdr:cNvPr id="67" name="フローチャート : 判断 66"/>
        <xdr:cNvSpPr/>
      </xdr:nvSpPr>
      <xdr:spPr>
        <a:xfrm>
          <a:off x="4902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92710</xdr:rowOff>
    </xdr:to>
    <xdr:cxnSp macro="">
      <xdr:nvCxnSpPr>
        <xdr:cNvPr id="68" name="直線コネクタ 67"/>
        <xdr:cNvCxnSpPr/>
      </xdr:nvCxnSpPr>
      <xdr:spPr>
        <a:xfrm>
          <a:off x="3225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69" name="フローチャート : 判断 68"/>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0" name="テキスト ボックス 69"/>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68580</xdr:rowOff>
    </xdr:to>
    <xdr:cxnSp macro="">
      <xdr:nvCxnSpPr>
        <xdr:cNvPr id="71" name="直線コネクタ 70"/>
        <xdr:cNvCxnSpPr/>
      </xdr:nvCxnSpPr>
      <xdr:spPr>
        <a:xfrm>
          <a:off x="2336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2" name="フローチャート : 判断 71"/>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3" name="テキスト ボックス 72"/>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44</xdr:row>
      <xdr:rowOff>20320</xdr:rowOff>
    </xdr:to>
    <xdr:cxnSp macro="">
      <xdr:nvCxnSpPr>
        <xdr:cNvPr id="74" name="直線コネクタ 73"/>
        <xdr:cNvCxnSpPr/>
      </xdr:nvCxnSpPr>
      <xdr:spPr>
        <a:xfrm>
          <a:off x="1447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5" name="フローチャート : 判断 74"/>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6" name="テキスト ボックス 75"/>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129540</xdr:rowOff>
    </xdr:from>
    <xdr:to>
      <xdr:col>2</xdr:col>
      <xdr:colOff>127000</xdr:colOff>
      <xdr:row>39</xdr:row>
      <xdr:rowOff>59690</xdr:rowOff>
    </xdr:to>
    <xdr:sp macro="" textlink="">
      <xdr:nvSpPr>
        <xdr:cNvPr id="77" name="フローチャート : 判断 76"/>
        <xdr:cNvSpPr/>
      </xdr:nvSpPr>
      <xdr:spPr>
        <a:xfrm>
          <a:off x="1397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69867</xdr:rowOff>
    </xdr:from>
    <xdr:ext cx="762000" cy="259045"/>
    <xdr:sp macro="" textlink="">
      <xdr:nvSpPr>
        <xdr:cNvPr id="78" name="テキスト ボックス 77"/>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41910</xdr:rowOff>
    </xdr:from>
    <xdr:to>
      <xdr:col>6</xdr:col>
      <xdr:colOff>50800</xdr:colOff>
      <xdr:row>44</xdr:row>
      <xdr:rowOff>143510</xdr:rowOff>
    </xdr:to>
    <xdr:sp macro="" textlink="">
      <xdr:nvSpPr>
        <xdr:cNvPr id="86" name="円/楕円 85"/>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128287</xdr:rowOff>
    </xdr:from>
    <xdr:ext cx="736600" cy="259045"/>
    <xdr:sp macro="" textlink="">
      <xdr:nvSpPr>
        <xdr:cNvPr id="87" name="テキスト ボックス 86"/>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8" name="円/楕円 87"/>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89" name="テキスト ボックス 88"/>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2" name="円/楕円 91"/>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31767</xdr:rowOff>
    </xdr:from>
    <xdr:ext cx="762000" cy="259045"/>
    <xdr:sp macro="" textlink="">
      <xdr:nvSpPr>
        <xdr:cNvPr id="93" name="テキスト ボックス 92"/>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平成２６年度は前年度と同様に、過去に実施した大型事業のうち、一部の事業について地方債の元利償還が終了を迎えたことよる公債費の減少や、人件費の抑制が図られたが、扶助費が増加したことにより、前年度から５．０ポイント増加し、</a:t>
          </a:r>
          <a:r>
            <a:rPr kumimoji="1" lang="ja-JP" altLang="ja-JP" sz="950">
              <a:solidFill>
                <a:schemeClr val="dk1"/>
              </a:solidFill>
              <a:effectLst/>
              <a:latin typeface="+mn-lt"/>
              <a:ea typeface="+mn-ea"/>
              <a:cs typeface="+mn-cs"/>
            </a:rPr>
            <a:t>依然として類似団体の平均を</a:t>
          </a:r>
          <a:r>
            <a:rPr kumimoji="1" lang="ja-JP" altLang="en-US" sz="950">
              <a:solidFill>
                <a:schemeClr val="dk1"/>
              </a:solidFill>
              <a:effectLst/>
              <a:latin typeface="+mn-lt"/>
              <a:ea typeface="+mn-ea"/>
              <a:cs typeface="+mn-cs"/>
            </a:rPr>
            <a:t>上</a:t>
          </a:r>
          <a:r>
            <a:rPr kumimoji="1" lang="ja-JP" altLang="ja-JP" sz="950">
              <a:solidFill>
                <a:schemeClr val="dk1"/>
              </a:solidFill>
              <a:effectLst/>
              <a:latin typeface="+mn-lt"/>
              <a:ea typeface="+mn-ea"/>
              <a:cs typeface="+mn-cs"/>
            </a:rPr>
            <a:t>回っている。</a:t>
          </a:r>
          <a:endParaRPr kumimoji="1" lang="ja-JP" altLang="en-US" sz="950">
            <a:latin typeface="ＭＳ Ｐゴシック"/>
          </a:endParaRPr>
        </a:p>
        <a:p>
          <a:r>
            <a:rPr kumimoji="1" lang="ja-JP" altLang="en-US" sz="950">
              <a:solidFill>
                <a:sysClr val="windowText" lastClr="000000"/>
              </a:solidFill>
              <a:latin typeface="ＭＳ Ｐゴシック"/>
            </a:rPr>
            <a:t>　今後について、公債費は一時期の高止まりの状況から脱したものの、順次着手している公共施設の耐震化・老朽化に対応するための大型事業に係る地方債の償還を控えているほか、社会保障費の自然増が見込まれることに加え、歳入においては、人口減少等による市税など経常一般財源の減少が見込まれる。　</a:t>
          </a:r>
        </a:p>
        <a:p>
          <a:r>
            <a:rPr kumimoji="1" lang="ja-JP" altLang="en-US" sz="950">
              <a:solidFill>
                <a:sysClr val="windowText" lastClr="000000"/>
              </a:solidFill>
              <a:latin typeface="ＭＳ Ｐゴシック"/>
            </a:rPr>
            <a:t>　これらの要因により今後においても高い水準で推移することが予想されるが、歳出抑制の観点</a:t>
          </a:r>
          <a:r>
            <a:rPr kumimoji="1" lang="ja-JP" altLang="en-US" sz="950">
              <a:latin typeface="ＭＳ Ｐゴシック"/>
            </a:rPr>
            <a:t>から各事業の予算額が最善かつ最少経費であるか十分に検討を重ねながら予算を編成するなど、限られた財源の有効活用を図ることにより、財政の弾力性の確保及び安定的で健全な財政運営に努める。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162378</xdr:rowOff>
    </xdr:from>
    <xdr:to>
      <xdr:col>7</xdr:col>
      <xdr:colOff>152400</xdr:colOff>
      <xdr:row>67</xdr:row>
      <xdr:rowOff>112183</xdr:rowOff>
    </xdr:to>
    <xdr:cxnSp macro="">
      <xdr:nvCxnSpPr>
        <xdr:cNvPr id="125" name="直線コネクタ 124"/>
        <xdr:cNvCxnSpPr/>
      </xdr:nvCxnSpPr>
      <xdr:spPr>
        <a:xfrm flipV="1">
          <a:off x="4953000" y="1027792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6"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7" name="直線コネクタ 126"/>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77305</xdr:rowOff>
    </xdr:from>
    <xdr:ext cx="762000" cy="259045"/>
    <xdr:sp macro="" textlink="">
      <xdr:nvSpPr>
        <xdr:cNvPr id="128" name="財政構造の弾力性最大値テキスト"/>
        <xdr:cNvSpPr txBox="1"/>
      </xdr:nvSpPr>
      <xdr:spPr>
        <a:xfrm>
          <a:off x="5041900" y="10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59</xdr:row>
      <xdr:rowOff>162378</xdr:rowOff>
    </xdr:from>
    <xdr:to>
      <xdr:col>7</xdr:col>
      <xdr:colOff>241300</xdr:colOff>
      <xdr:row>59</xdr:row>
      <xdr:rowOff>162378</xdr:rowOff>
    </xdr:to>
    <xdr:cxnSp macro="">
      <xdr:nvCxnSpPr>
        <xdr:cNvPr id="129" name="直線コネクタ 128"/>
        <xdr:cNvCxnSpPr/>
      </xdr:nvCxnSpPr>
      <xdr:spPr>
        <a:xfrm>
          <a:off x="4864100" y="1027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64</xdr:row>
      <xdr:rowOff>74991</xdr:rowOff>
    </xdr:to>
    <xdr:cxnSp macro="">
      <xdr:nvCxnSpPr>
        <xdr:cNvPr id="130" name="直線コネクタ 129"/>
        <xdr:cNvCxnSpPr/>
      </xdr:nvCxnSpPr>
      <xdr:spPr>
        <a:xfrm>
          <a:off x="4114800" y="10473267"/>
          <a:ext cx="838200" cy="5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73375</xdr:rowOff>
    </xdr:from>
    <xdr:ext cx="762000" cy="259045"/>
    <xdr:sp macro="" textlink="">
      <xdr:nvSpPr>
        <xdr:cNvPr id="131" name="財政構造の弾力性平均値テキスト"/>
        <xdr:cNvSpPr txBox="1"/>
      </xdr:nvSpPr>
      <xdr:spPr>
        <a:xfrm>
          <a:off x="5041900" y="1053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32" name="フローチャート : 判断 131"/>
        <xdr:cNvSpPr/>
      </xdr:nvSpPr>
      <xdr:spPr>
        <a:xfrm>
          <a:off x="4902200" y="1068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63</xdr:row>
      <xdr:rowOff>120045</xdr:rowOff>
    </xdr:to>
    <xdr:cxnSp macro="">
      <xdr:nvCxnSpPr>
        <xdr:cNvPr id="133" name="直線コネクタ 132"/>
        <xdr:cNvCxnSpPr/>
      </xdr:nvCxnSpPr>
      <xdr:spPr>
        <a:xfrm flipV="1">
          <a:off x="3225800" y="10473267"/>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20562</xdr:rowOff>
    </xdr:from>
    <xdr:to>
      <xdr:col>6</xdr:col>
      <xdr:colOff>50800</xdr:colOff>
      <xdr:row>60</xdr:row>
      <xdr:rowOff>122162</xdr:rowOff>
    </xdr:to>
    <xdr:sp macro="" textlink="">
      <xdr:nvSpPr>
        <xdr:cNvPr id="134" name="フローチャート : 判断 133"/>
        <xdr:cNvSpPr/>
      </xdr:nvSpPr>
      <xdr:spPr>
        <a:xfrm>
          <a:off x="4064000" y="1030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132339</xdr:rowOff>
    </xdr:from>
    <xdr:ext cx="736600" cy="259045"/>
    <xdr:sp macro="" textlink="">
      <xdr:nvSpPr>
        <xdr:cNvPr id="135" name="テキスト ボックス 134"/>
        <xdr:cNvSpPr txBox="1"/>
      </xdr:nvSpPr>
      <xdr:spPr>
        <a:xfrm>
          <a:off x="3733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120045</xdr:rowOff>
    </xdr:from>
    <xdr:to>
      <xdr:col>4</xdr:col>
      <xdr:colOff>482600</xdr:colOff>
      <xdr:row>64</xdr:row>
      <xdr:rowOff>86481</xdr:rowOff>
    </xdr:to>
    <xdr:cxnSp macro="">
      <xdr:nvCxnSpPr>
        <xdr:cNvPr id="136" name="直線コネクタ 135"/>
        <xdr:cNvCxnSpPr/>
      </xdr:nvCxnSpPr>
      <xdr:spPr>
        <a:xfrm flipV="1">
          <a:off x="2336800" y="1092139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169938</xdr:rowOff>
    </xdr:from>
    <xdr:to>
      <xdr:col>4</xdr:col>
      <xdr:colOff>533400</xdr:colOff>
      <xdr:row>61</xdr:row>
      <xdr:rowOff>100088</xdr:rowOff>
    </xdr:to>
    <xdr:sp macro="" textlink="">
      <xdr:nvSpPr>
        <xdr:cNvPr id="137" name="フローチャート : 判断 136"/>
        <xdr:cNvSpPr/>
      </xdr:nvSpPr>
      <xdr:spPr>
        <a:xfrm>
          <a:off x="31750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110265</xdr:rowOff>
    </xdr:from>
    <xdr:ext cx="762000" cy="259045"/>
    <xdr:sp macro="" textlink="">
      <xdr:nvSpPr>
        <xdr:cNvPr id="138" name="テキスト ボックス 137"/>
        <xdr:cNvSpPr txBox="1"/>
      </xdr:nvSpPr>
      <xdr:spPr>
        <a:xfrm>
          <a:off x="2844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60778</xdr:rowOff>
    </xdr:from>
    <xdr:to>
      <xdr:col>3</xdr:col>
      <xdr:colOff>279400</xdr:colOff>
      <xdr:row>64</xdr:row>
      <xdr:rowOff>86481</xdr:rowOff>
    </xdr:to>
    <xdr:cxnSp macro="">
      <xdr:nvCxnSpPr>
        <xdr:cNvPr id="139" name="直線コネクタ 138"/>
        <xdr:cNvCxnSpPr/>
      </xdr:nvCxnSpPr>
      <xdr:spPr>
        <a:xfrm>
          <a:off x="1447800" y="10519228"/>
          <a:ext cx="889000" cy="5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44450</xdr:rowOff>
    </xdr:from>
    <xdr:to>
      <xdr:col>3</xdr:col>
      <xdr:colOff>330200</xdr:colOff>
      <xdr:row>61</xdr:row>
      <xdr:rowOff>146050</xdr:rowOff>
    </xdr:to>
    <xdr:sp macro="" textlink="">
      <xdr:nvSpPr>
        <xdr:cNvPr id="140" name="フローチャート : 判断 139"/>
        <xdr:cNvSpPr/>
      </xdr:nvSpPr>
      <xdr:spPr>
        <a:xfrm>
          <a:off x="2286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41" name="テキスト ボックス 140"/>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42" name="フローチャート : 判断 141"/>
        <xdr:cNvSpPr/>
      </xdr:nvSpPr>
      <xdr:spPr>
        <a:xfrm>
          <a:off x="1397000" y="1010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96960</xdr:rowOff>
    </xdr:from>
    <xdr:ext cx="762000" cy="259045"/>
    <xdr:sp macro="" textlink="">
      <xdr:nvSpPr>
        <xdr:cNvPr id="143" name="テキスト ボックス 142"/>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24191</xdr:rowOff>
    </xdr:from>
    <xdr:to>
      <xdr:col>7</xdr:col>
      <xdr:colOff>203200</xdr:colOff>
      <xdr:row>64</xdr:row>
      <xdr:rowOff>125791</xdr:rowOff>
    </xdr:to>
    <xdr:sp macro="" textlink="">
      <xdr:nvSpPr>
        <xdr:cNvPr id="149" name="円/楕円 148"/>
        <xdr:cNvSpPr/>
      </xdr:nvSpPr>
      <xdr:spPr>
        <a:xfrm>
          <a:off x="49022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167718</xdr:rowOff>
    </xdr:from>
    <xdr:ext cx="762000" cy="259045"/>
    <xdr:sp macro="" textlink="">
      <xdr:nvSpPr>
        <xdr:cNvPr id="150" name="財政構造の弾力性該当値テキスト"/>
        <xdr:cNvSpPr txBox="1"/>
      </xdr:nvSpPr>
      <xdr:spPr>
        <a:xfrm>
          <a:off x="5041900" y="109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51" name="円/楕円 150"/>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50394</xdr:rowOff>
    </xdr:from>
    <xdr:ext cx="736600" cy="259045"/>
    <xdr:sp macro="" textlink="">
      <xdr:nvSpPr>
        <xdr:cNvPr id="152" name="テキスト ボックス 151"/>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69245</xdr:rowOff>
    </xdr:from>
    <xdr:to>
      <xdr:col>4</xdr:col>
      <xdr:colOff>533400</xdr:colOff>
      <xdr:row>63</xdr:row>
      <xdr:rowOff>170845</xdr:rowOff>
    </xdr:to>
    <xdr:sp macro="" textlink="">
      <xdr:nvSpPr>
        <xdr:cNvPr id="153" name="円/楕円 152"/>
        <xdr:cNvSpPr/>
      </xdr:nvSpPr>
      <xdr:spPr>
        <a:xfrm>
          <a:off x="3175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155622</xdr:rowOff>
    </xdr:from>
    <xdr:ext cx="762000" cy="259045"/>
    <xdr:sp macro="" textlink="">
      <xdr:nvSpPr>
        <xdr:cNvPr id="154" name="テキスト ボックス 153"/>
        <xdr:cNvSpPr txBox="1"/>
      </xdr:nvSpPr>
      <xdr:spPr>
        <a:xfrm>
          <a:off x="2844800" y="1095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35681</xdr:rowOff>
    </xdr:from>
    <xdr:to>
      <xdr:col>3</xdr:col>
      <xdr:colOff>330200</xdr:colOff>
      <xdr:row>64</xdr:row>
      <xdr:rowOff>137281</xdr:rowOff>
    </xdr:to>
    <xdr:sp macro="" textlink="">
      <xdr:nvSpPr>
        <xdr:cNvPr id="155" name="円/楕円 154"/>
        <xdr:cNvSpPr/>
      </xdr:nvSpPr>
      <xdr:spPr>
        <a:xfrm>
          <a:off x="2286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56" name="テキスト ボックス 155"/>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9978</xdr:rowOff>
    </xdr:from>
    <xdr:to>
      <xdr:col>2</xdr:col>
      <xdr:colOff>127000</xdr:colOff>
      <xdr:row>61</xdr:row>
      <xdr:rowOff>111578</xdr:rowOff>
    </xdr:to>
    <xdr:sp macro="" textlink="">
      <xdr:nvSpPr>
        <xdr:cNvPr id="157" name="円/楕円 156"/>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96355</xdr:rowOff>
    </xdr:from>
    <xdr:ext cx="762000" cy="259045"/>
    <xdr:sp macro="" textlink="">
      <xdr:nvSpPr>
        <xdr:cNvPr id="158" name="テキスト ボックス 157"/>
        <xdr:cNvSpPr txBox="1"/>
      </xdr:nvSpPr>
      <xdr:spPr>
        <a:xfrm>
          <a:off x="1066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[125,083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例年概ね横ばいで推移しているが、ごみ処理施設の維持管理に要する物件費や公共施設等の老朽化に伴う維持補修費により、類似団体の平均を上回っている。</a:t>
          </a:r>
        </a:p>
        <a:p>
          <a:r>
            <a:rPr kumimoji="1" lang="ja-JP" altLang="en-US" sz="1300">
              <a:latin typeface="ＭＳ Ｐゴシック"/>
            </a:rPr>
            <a:t>　今後においても、維持補修費の増加は避け難いものであるが、計画的な施設の維持管理により、維持補修費の平準化、抑制を図るとともに、物件費など経常経費の削減に努める。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9334</xdr:rowOff>
    </xdr:from>
    <xdr:to>
      <xdr:col>7</xdr:col>
      <xdr:colOff>152400</xdr:colOff>
      <xdr:row>89</xdr:row>
      <xdr:rowOff>86460</xdr:rowOff>
    </xdr:to>
    <xdr:cxnSp macro="">
      <xdr:nvCxnSpPr>
        <xdr:cNvPr id="188" name="直線コネクタ 187"/>
        <xdr:cNvCxnSpPr/>
      </xdr:nvCxnSpPr>
      <xdr:spPr>
        <a:xfrm flipV="1">
          <a:off x="4953000" y="13896784"/>
          <a:ext cx="0" cy="1448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58537</xdr:rowOff>
    </xdr:from>
    <xdr:ext cx="762000" cy="259045"/>
    <xdr:sp macro="" textlink="">
      <xdr:nvSpPr>
        <xdr:cNvPr id="189" name="人件費・物件費等の状況最小値テキスト"/>
        <xdr:cNvSpPr txBox="1"/>
      </xdr:nvSpPr>
      <xdr:spPr>
        <a:xfrm>
          <a:off x="5041900" y="1531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128,413</a:t>
          </a:r>
          <a:endParaRPr kumimoji="1" lang="ja-JP" altLang="en-US" sz="1000" b="1">
            <a:latin typeface="ＭＳ Ｐゴシック"/>
          </a:endParaRPr>
        </a:p>
      </xdr:txBody>
    </xdr:sp>
    <xdr:clientData/>
  </xdr:oneCellAnchor>
  <xdr:twoCellAnchor>
    <xdr:from>
      <xdr:col>7</xdr:col>
      <xdr:colOff>63500</xdr:colOff>
      <xdr:row>89</xdr:row>
      <xdr:rowOff>86460</xdr:rowOff>
    </xdr:from>
    <xdr:to>
      <xdr:col>7</xdr:col>
      <xdr:colOff>241300</xdr:colOff>
      <xdr:row>89</xdr:row>
      <xdr:rowOff>86460</xdr:rowOff>
    </xdr:to>
    <xdr:cxnSp macro="">
      <xdr:nvCxnSpPr>
        <xdr:cNvPr id="190" name="直線コネクタ 189"/>
        <xdr:cNvCxnSpPr/>
      </xdr:nvCxnSpPr>
      <xdr:spPr>
        <a:xfrm>
          <a:off x="4864100" y="153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95711</xdr:rowOff>
    </xdr:from>
    <xdr:ext cx="762000" cy="259045"/>
    <xdr:sp macro="" textlink="">
      <xdr:nvSpPr>
        <xdr:cNvPr id="191" name="人件費・物件費等の状況最大値テキスト"/>
        <xdr:cNvSpPr txBox="1"/>
      </xdr:nvSpPr>
      <xdr:spPr>
        <a:xfrm>
          <a:off x="5041900" y="1364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92,390</a:t>
          </a:r>
          <a:endParaRPr kumimoji="1" lang="ja-JP" altLang="en-US" sz="1000" b="1">
            <a:latin typeface="ＭＳ Ｐゴシック"/>
          </a:endParaRPr>
        </a:p>
      </xdr:txBody>
    </xdr:sp>
    <xdr:clientData/>
  </xdr:oneCellAnchor>
  <xdr:twoCellAnchor>
    <xdr:from>
      <xdr:col>7</xdr:col>
      <xdr:colOff>63500</xdr:colOff>
      <xdr:row>81</xdr:row>
      <xdr:rowOff>9334</xdr:rowOff>
    </xdr:from>
    <xdr:to>
      <xdr:col>7</xdr:col>
      <xdr:colOff>241300</xdr:colOff>
      <xdr:row>81</xdr:row>
      <xdr:rowOff>9334</xdr:rowOff>
    </xdr:to>
    <xdr:cxnSp macro="">
      <xdr:nvCxnSpPr>
        <xdr:cNvPr id="192" name="直線コネクタ 191"/>
        <xdr:cNvCxnSpPr/>
      </xdr:nvCxnSpPr>
      <xdr:spPr>
        <a:xfrm>
          <a:off x="4864100" y="1389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33258</xdr:rowOff>
    </xdr:from>
    <xdr:to>
      <xdr:col>7</xdr:col>
      <xdr:colOff>152400</xdr:colOff>
      <xdr:row>88</xdr:row>
      <xdr:rowOff>123988</xdr:rowOff>
    </xdr:to>
    <xdr:cxnSp macro="">
      <xdr:nvCxnSpPr>
        <xdr:cNvPr id="193" name="直線コネクタ 192"/>
        <xdr:cNvCxnSpPr/>
      </xdr:nvCxnSpPr>
      <xdr:spPr>
        <a:xfrm>
          <a:off x="4114800" y="15120858"/>
          <a:ext cx="838200" cy="9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165710</xdr:rowOff>
    </xdr:from>
    <xdr:ext cx="762000" cy="259045"/>
    <xdr:sp macro="" textlink="">
      <xdr:nvSpPr>
        <xdr:cNvPr id="194" name="人件費・物件費等の状況平均値テキスト"/>
        <xdr:cNvSpPr txBox="1"/>
      </xdr:nvSpPr>
      <xdr:spPr>
        <a:xfrm>
          <a:off x="5041900" y="1439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149183</xdr:rowOff>
    </xdr:from>
    <xdr:to>
      <xdr:col>7</xdr:col>
      <xdr:colOff>203200</xdr:colOff>
      <xdr:row>85</xdr:row>
      <xdr:rowOff>79333</xdr:rowOff>
    </xdr:to>
    <xdr:sp macro="" textlink="">
      <xdr:nvSpPr>
        <xdr:cNvPr id="195" name="フローチャート : 判断 194"/>
        <xdr:cNvSpPr/>
      </xdr:nvSpPr>
      <xdr:spPr>
        <a:xfrm>
          <a:off x="4902200" y="1455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33258</xdr:rowOff>
    </xdr:from>
    <xdr:to>
      <xdr:col>6</xdr:col>
      <xdr:colOff>0</xdr:colOff>
      <xdr:row>88</xdr:row>
      <xdr:rowOff>51639</xdr:rowOff>
    </xdr:to>
    <xdr:cxnSp macro="">
      <xdr:nvCxnSpPr>
        <xdr:cNvPr id="196" name="直線コネクタ 195"/>
        <xdr:cNvCxnSpPr/>
      </xdr:nvCxnSpPr>
      <xdr:spPr>
        <a:xfrm flipV="1">
          <a:off x="3225800" y="15120858"/>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16227</xdr:rowOff>
    </xdr:from>
    <xdr:to>
      <xdr:col>6</xdr:col>
      <xdr:colOff>50800</xdr:colOff>
      <xdr:row>84</xdr:row>
      <xdr:rowOff>117827</xdr:rowOff>
    </xdr:to>
    <xdr:sp macro="" textlink="">
      <xdr:nvSpPr>
        <xdr:cNvPr id="197" name="フローチャート : 判断 196"/>
        <xdr:cNvSpPr/>
      </xdr:nvSpPr>
      <xdr:spPr>
        <a:xfrm>
          <a:off x="4064000" y="144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128004</xdr:rowOff>
    </xdr:from>
    <xdr:ext cx="736600" cy="259045"/>
    <xdr:sp macro="" textlink="">
      <xdr:nvSpPr>
        <xdr:cNvPr id="198" name="テキスト ボックス 197"/>
        <xdr:cNvSpPr txBox="1"/>
      </xdr:nvSpPr>
      <xdr:spPr>
        <a:xfrm>
          <a:off x="3733800" y="1418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51639</xdr:rowOff>
    </xdr:from>
    <xdr:to>
      <xdr:col>4</xdr:col>
      <xdr:colOff>482600</xdr:colOff>
      <xdr:row>89</xdr:row>
      <xdr:rowOff>94221</xdr:rowOff>
    </xdr:to>
    <xdr:cxnSp macro="">
      <xdr:nvCxnSpPr>
        <xdr:cNvPr id="199" name="直線コネクタ 198"/>
        <xdr:cNvCxnSpPr/>
      </xdr:nvCxnSpPr>
      <xdr:spPr>
        <a:xfrm flipV="1">
          <a:off x="2336800" y="15139239"/>
          <a:ext cx="889000" cy="2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33634</xdr:rowOff>
    </xdr:from>
    <xdr:to>
      <xdr:col>4</xdr:col>
      <xdr:colOff>533400</xdr:colOff>
      <xdr:row>85</xdr:row>
      <xdr:rowOff>135234</xdr:rowOff>
    </xdr:to>
    <xdr:sp macro="" textlink="">
      <xdr:nvSpPr>
        <xdr:cNvPr id="200" name="フローチャート : 判断 199"/>
        <xdr:cNvSpPr/>
      </xdr:nvSpPr>
      <xdr:spPr>
        <a:xfrm>
          <a:off x="3175000" y="146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145411</xdr:rowOff>
    </xdr:from>
    <xdr:ext cx="762000" cy="259045"/>
    <xdr:sp macro="" textlink="">
      <xdr:nvSpPr>
        <xdr:cNvPr id="201" name="テキスト ボックス 200"/>
        <xdr:cNvSpPr txBox="1"/>
      </xdr:nvSpPr>
      <xdr:spPr>
        <a:xfrm>
          <a:off x="2844800" y="143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56584</xdr:rowOff>
    </xdr:from>
    <xdr:to>
      <xdr:col>3</xdr:col>
      <xdr:colOff>279400</xdr:colOff>
      <xdr:row>89</xdr:row>
      <xdr:rowOff>94221</xdr:rowOff>
    </xdr:to>
    <xdr:cxnSp macro="">
      <xdr:nvCxnSpPr>
        <xdr:cNvPr id="202" name="直線コネクタ 201"/>
        <xdr:cNvCxnSpPr/>
      </xdr:nvCxnSpPr>
      <xdr:spPr>
        <a:xfrm>
          <a:off x="1447800" y="15144184"/>
          <a:ext cx="889000" cy="20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85930</xdr:rowOff>
    </xdr:from>
    <xdr:to>
      <xdr:col>3</xdr:col>
      <xdr:colOff>330200</xdr:colOff>
      <xdr:row>90</xdr:row>
      <xdr:rowOff>16080</xdr:rowOff>
    </xdr:to>
    <xdr:sp macro="" textlink="">
      <xdr:nvSpPr>
        <xdr:cNvPr id="203" name="フローチャート : 判断 202"/>
        <xdr:cNvSpPr/>
      </xdr:nvSpPr>
      <xdr:spPr>
        <a:xfrm>
          <a:off x="2286000" y="1534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857</xdr:rowOff>
    </xdr:from>
    <xdr:ext cx="762000" cy="259045"/>
    <xdr:sp macro="" textlink="">
      <xdr:nvSpPr>
        <xdr:cNvPr id="204" name="テキスト ボックス 203"/>
        <xdr:cNvSpPr txBox="1"/>
      </xdr:nvSpPr>
      <xdr:spPr>
        <a:xfrm>
          <a:off x="1955800" y="1543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43828</xdr:rowOff>
    </xdr:from>
    <xdr:to>
      <xdr:col>2</xdr:col>
      <xdr:colOff>127000</xdr:colOff>
      <xdr:row>82</xdr:row>
      <xdr:rowOff>145428</xdr:rowOff>
    </xdr:to>
    <xdr:sp macro="" textlink="">
      <xdr:nvSpPr>
        <xdr:cNvPr id="205" name="フローチャート : 判断 204"/>
        <xdr:cNvSpPr/>
      </xdr:nvSpPr>
      <xdr:spPr>
        <a:xfrm>
          <a:off x="1397000" y="1410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155605</xdr:rowOff>
    </xdr:from>
    <xdr:ext cx="762000" cy="259045"/>
    <xdr:sp macro="" textlink="">
      <xdr:nvSpPr>
        <xdr:cNvPr id="206" name="テキスト ボックス 205"/>
        <xdr:cNvSpPr txBox="1"/>
      </xdr:nvSpPr>
      <xdr:spPr>
        <a:xfrm>
          <a:off x="1066800" y="138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73188</xdr:rowOff>
    </xdr:from>
    <xdr:to>
      <xdr:col>7</xdr:col>
      <xdr:colOff>203200</xdr:colOff>
      <xdr:row>89</xdr:row>
      <xdr:rowOff>3338</xdr:rowOff>
    </xdr:to>
    <xdr:sp macro="" textlink="">
      <xdr:nvSpPr>
        <xdr:cNvPr id="212" name="円/楕円 211"/>
        <xdr:cNvSpPr/>
      </xdr:nvSpPr>
      <xdr:spPr>
        <a:xfrm>
          <a:off x="4902200" y="15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45265</xdr:rowOff>
    </xdr:from>
    <xdr:ext cx="762000" cy="259045"/>
    <xdr:sp macro="" textlink="">
      <xdr:nvSpPr>
        <xdr:cNvPr id="213" name="人件費・物件費等の状況該当値テキスト"/>
        <xdr:cNvSpPr txBox="1"/>
      </xdr:nvSpPr>
      <xdr:spPr>
        <a:xfrm>
          <a:off x="5041900" y="1513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125,083</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153908</xdr:rowOff>
    </xdr:from>
    <xdr:to>
      <xdr:col>6</xdr:col>
      <xdr:colOff>50800</xdr:colOff>
      <xdr:row>88</xdr:row>
      <xdr:rowOff>84058</xdr:rowOff>
    </xdr:to>
    <xdr:sp macro="" textlink="">
      <xdr:nvSpPr>
        <xdr:cNvPr id="214" name="円/楕円 213"/>
        <xdr:cNvSpPr/>
      </xdr:nvSpPr>
      <xdr:spPr>
        <a:xfrm>
          <a:off x="4064000" y="150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68835</xdr:rowOff>
    </xdr:from>
    <xdr:ext cx="736600" cy="259045"/>
    <xdr:sp macro="" textlink="">
      <xdr:nvSpPr>
        <xdr:cNvPr id="215" name="テキスト ボックス 214"/>
        <xdr:cNvSpPr txBox="1"/>
      </xdr:nvSpPr>
      <xdr:spPr>
        <a:xfrm>
          <a:off x="3733800" y="1515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122,827</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839</xdr:rowOff>
    </xdr:from>
    <xdr:to>
      <xdr:col>4</xdr:col>
      <xdr:colOff>533400</xdr:colOff>
      <xdr:row>88</xdr:row>
      <xdr:rowOff>102439</xdr:rowOff>
    </xdr:to>
    <xdr:sp macro="" textlink="">
      <xdr:nvSpPr>
        <xdr:cNvPr id="216" name="円/楕円 215"/>
        <xdr:cNvSpPr/>
      </xdr:nvSpPr>
      <xdr:spPr>
        <a:xfrm>
          <a:off x="3175000" y="150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87216</xdr:rowOff>
    </xdr:from>
    <xdr:ext cx="762000" cy="259045"/>
    <xdr:sp macro="" textlink="">
      <xdr:nvSpPr>
        <xdr:cNvPr id="217" name="テキスト ボックス 216"/>
        <xdr:cNvSpPr txBox="1"/>
      </xdr:nvSpPr>
      <xdr:spPr>
        <a:xfrm>
          <a:off x="2844800" y="151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123,284</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43421</xdr:rowOff>
    </xdr:from>
    <xdr:to>
      <xdr:col>3</xdr:col>
      <xdr:colOff>330200</xdr:colOff>
      <xdr:row>89</xdr:row>
      <xdr:rowOff>145021</xdr:rowOff>
    </xdr:to>
    <xdr:sp macro="" textlink="">
      <xdr:nvSpPr>
        <xdr:cNvPr id="218" name="円/楕円 217"/>
        <xdr:cNvSpPr/>
      </xdr:nvSpPr>
      <xdr:spPr>
        <a:xfrm>
          <a:off x="2286000" y="1530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155198</xdr:rowOff>
    </xdr:from>
    <xdr:ext cx="762000" cy="259045"/>
    <xdr:sp macro="" textlink="">
      <xdr:nvSpPr>
        <xdr:cNvPr id="219" name="テキスト ボックス 218"/>
        <xdr:cNvSpPr txBox="1"/>
      </xdr:nvSpPr>
      <xdr:spPr>
        <a:xfrm>
          <a:off x="1955800" y="1507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128,606</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5784</xdr:rowOff>
    </xdr:from>
    <xdr:to>
      <xdr:col>2</xdr:col>
      <xdr:colOff>127000</xdr:colOff>
      <xdr:row>88</xdr:row>
      <xdr:rowOff>107384</xdr:rowOff>
    </xdr:to>
    <xdr:sp macro="" textlink="">
      <xdr:nvSpPr>
        <xdr:cNvPr id="220" name="円/楕円 219"/>
        <xdr:cNvSpPr/>
      </xdr:nvSpPr>
      <xdr:spPr>
        <a:xfrm>
          <a:off x="1397000" y="150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92161</xdr:rowOff>
    </xdr:from>
    <xdr:ext cx="762000" cy="259045"/>
    <xdr:sp macro="" textlink="">
      <xdr:nvSpPr>
        <xdr:cNvPr id="221" name="テキスト ボックス 220"/>
        <xdr:cNvSpPr txBox="1"/>
      </xdr:nvSpPr>
      <xdr:spPr>
        <a:xfrm>
          <a:off x="1066800" y="151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平成２３年度は国家公務員の給与特例減額の影響により７．８ポイントの上昇、平成２４年度においても、これが継続したことにより、ほぼ横ばいで推移した。</a:t>
          </a:r>
        </a:p>
        <a:p>
          <a:r>
            <a:rPr kumimoji="1" lang="ja-JP" altLang="en-US" sz="1300">
              <a:solidFill>
                <a:sysClr val="windowText" lastClr="000000"/>
              </a:solidFill>
              <a:latin typeface="ＭＳ Ｐゴシック"/>
            </a:rPr>
            <a:t>　平成２５年度は、平成２５年７月から実施された国家公務員の給与削減が翌年３月に終了した影響により、７．８ポイント下降した。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平成２６年度においては、昨年度とほぼ横ばいで推移しているが、新規採用職員の年齢層が上がったこと等により、昨年度に比べ０．６ポイント下降し、類似団体の平均を下回っている状況にある。</a:t>
          </a:r>
        </a:p>
        <a:p>
          <a:r>
            <a:rPr kumimoji="1" lang="ja-JP" altLang="en-US" sz="1300">
              <a:solidFill>
                <a:sysClr val="windowText" lastClr="000000"/>
              </a:solidFill>
              <a:latin typeface="ＭＳ Ｐゴシック"/>
            </a:rPr>
            <a:t>　今後も国に準じて適正な給与水準を確保する。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9878</xdr:rowOff>
    </xdr:from>
    <xdr:to>
      <xdr:col>24</xdr:col>
      <xdr:colOff>558800</xdr:colOff>
      <xdr:row>86</xdr:row>
      <xdr:rowOff>115005</xdr:rowOff>
    </xdr:to>
    <xdr:cxnSp macro="">
      <xdr:nvCxnSpPr>
        <xdr:cNvPr id="250" name="直線コネクタ 249"/>
        <xdr:cNvCxnSpPr/>
      </xdr:nvCxnSpPr>
      <xdr:spPr>
        <a:xfrm flipV="1">
          <a:off x="17018000" y="14068778"/>
          <a:ext cx="0" cy="790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1"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2" name="直線コネクタ 251"/>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96255</xdr:rowOff>
    </xdr:from>
    <xdr:ext cx="762000" cy="259045"/>
    <xdr:sp macro="" textlink="">
      <xdr:nvSpPr>
        <xdr:cNvPr id="253" name="給与水準   （国との比較）最大値テキスト"/>
        <xdr:cNvSpPr txBox="1"/>
      </xdr:nvSpPr>
      <xdr:spPr>
        <a:xfrm>
          <a:off x="17106900" y="1381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82</xdr:row>
      <xdr:rowOff>9878</xdr:rowOff>
    </xdr:from>
    <xdr:to>
      <xdr:col>24</xdr:col>
      <xdr:colOff>647700</xdr:colOff>
      <xdr:row>82</xdr:row>
      <xdr:rowOff>9878</xdr:rowOff>
    </xdr:to>
    <xdr:cxnSp macro="">
      <xdr:nvCxnSpPr>
        <xdr:cNvPr id="254" name="直線コネクタ 253"/>
        <xdr:cNvCxnSpPr/>
      </xdr:nvCxnSpPr>
      <xdr:spPr>
        <a:xfrm>
          <a:off x="16929100" y="1406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82</xdr:row>
      <xdr:rowOff>90311</xdr:rowOff>
    </xdr:to>
    <xdr:cxnSp macro="">
      <xdr:nvCxnSpPr>
        <xdr:cNvPr id="255" name="直線コネクタ 254"/>
        <xdr:cNvCxnSpPr/>
      </xdr:nvCxnSpPr>
      <xdr:spPr>
        <a:xfrm flipV="1">
          <a:off x="16179800" y="140687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6"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7" name="フローチャート : 判断 256"/>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88</xdr:row>
      <xdr:rowOff>107245</xdr:rowOff>
    </xdr:to>
    <xdr:cxnSp macro="">
      <xdr:nvCxnSpPr>
        <xdr:cNvPr id="258" name="直線コネクタ 257"/>
        <xdr:cNvCxnSpPr/>
      </xdr:nvCxnSpPr>
      <xdr:spPr>
        <a:xfrm flipV="1">
          <a:off x="15290800" y="14149211"/>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9" name="フローチャート : 判断 258"/>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0" name="テキスト ボックス 25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93839</xdr:rowOff>
    </xdr:from>
    <xdr:to>
      <xdr:col>22</xdr:col>
      <xdr:colOff>203200</xdr:colOff>
      <xdr:row>88</xdr:row>
      <xdr:rowOff>107245</xdr:rowOff>
    </xdr:to>
    <xdr:cxnSp macro="">
      <xdr:nvCxnSpPr>
        <xdr:cNvPr id="261" name="直線コネクタ 260"/>
        <xdr:cNvCxnSpPr/>
      </xdr:nvCxnSpPr>
      <xdr:spPr>
        <a:xfrm>
          <a:off x="14401800" y="1518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62" name="フローチャート : 判断 261"/>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63" name="テキスト ボックス 262"/>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76905</xdr:rowOff>
    </xdr:from>
    <xdr:to>
      <xdr:col>21</xdr:col>
      <xdr:colOff>0</xdr:colOff>
      <xdr:row>88</xdr:row>
      <xdr:rowOff>93839</xdr:rowOff>
    </xdr:to>
    <xdr:cxnSp macro="">
      <xdr:nvCxnSpPr>
        <xdr:cNvPr id="264" name="直線コネクタ 263"/>
        <xdr:cNvCxnSpPr/>
      </xdr:nvCxnSpPr>
      <xdr:spPr>
        <a:xfrm>
          <a:off x="13512800" y="14135805"/>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5" name="フローチャート : 判断 264"/>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6" name="テキスト ボックス 265"/>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138995</xdr:rowOff>
    </xdr:from>
    <xdr:to>
      <xdr:col>19</xdr:col>
      <xdr:colOff>533400</xdr:colOff>
      <xdr:row>85</xdr:row>
      <xdr:rowOff>69145</xdr:rowOff>
    </xdr:to>
    <xdr:sp macro="" textlink="">
      <xdr:nvSpPr>
        <xdr:cNvPr id="267" name="フローチャート : 判断 266"/>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53922</xdr:rowOff>
    </xdr:from>
    <xdr:ext cx="762000" cy="259045"/>
    <xdr:sp macro="" textlink="">
      <xdr:nvSpPr>
        <xdr:cNvPr id="268" name="テキスト ボックス 267"/>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74" name="円/楕円 273"/>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51805</xdr:rowOff>
    </xdr:from>
    <xdr:ext cx="762000" cy="259045"/>
    <xdr:sp macro="" textlink="">
      <xdr:nvSpPr>
        <xdr:cNvPr id="275"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6" name="円/楕円 275"/>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77" name="テキスト ボックス 276"/>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56445</xdr:rowOff>
    </xdr:from>
    <xdr:to>
      <xdr:col>22</xdr:col>
      <xdr:colOff>254000</xdr:colOff>
      <xdr:row>88</xdr:row>
      <xdr:rowOff>158045</xdr:rowOff>
    </xdr:to>
    <xdr:sp macro="" textlink="">
      <xdr:nvSpPr>
        <xdr:cNvPr id="278" name="円/楕円 277"/>
        <xdr:cNvSpPr/>
      </xdr:nvSpPr>
      <xdr:spPr>
        <a:xfrm>
          <a:off x="15240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168222</xdr:rowOff>
    </xdr:from>
    <xdr:ext cx="762000" cy="259045"/>
    <xdr:sp macro="" textlink="">
      <xdr:nvSpPr>
        <xdr:cNvPr id="279" name="テキスト ボックス 278"/>
        <xdr:cNvSpPr txBox="1"/>
      </xdr:nvSpPr>
      <xdr:spPr>
        <a:xfrm>
          <a:off x="14909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43039</xdr:rowOff>
    </xdr:from>
    <xdr:to>
      <xdr:col>21</xdr:col>
      <xdr:colOff>50800</xdr:colOff>
      <xdr:row>88</xdr:row>
      <xdr:rowOff>144639</xdr:rowOff>
    </xdr:to>
    <xdr:sp macro="" textlink="">
      <xdr:nvSpPr>
        <xdr:cNvPr id="280" name="円/楕円 279"/>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154816</xdr:rowOff>
    </xdr:from>
    <xdr:ext cx="762000" cy="259045"/>
    <xdr:sp macro="" textlink="">
      <xdr:nvSpPr>
        <xdr:cNvPr id="281" name="テキスト ボックス 280"/>
        <xdr:cNvSpPr txBox="1"/>
      </xdr:nvSpPr>
      <xdr:spPr>
        <a:xfrm>
          <a:off x="14020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26105</xdr:rowOff>
    </xdr:from>
    <xdr:to>
      <xdr:col>19</xdr:col>
      <xdr:colOff>533400</xdr:colOff>
      <xdr:row>82</xdr:row>
      <xdr:rowOff>127705</xdr:rowOff>
    </xdr:to>
    <xdr:sp macro="" textlink="">
      <xdr:nvSpPr>
        <xdr:cNvPr id="282" name="円/楕円 281"/>
        <xdr:cNvSpPr/>
      </xdr:nvSpPr>
      <xdr:spPr>
        <a:xfrm>
          <a:off x="13462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137882</xdr:rowOff>
    </xdr:from>
    <xdr:ext cx="762000" cy="259045"/>
    <xdr:sp macro="" textlink="">
      <xdr:nvSpPr>
        <xdr:cNvPr id="283" name="テキスト ボックス 282"/>
        <xdr:cNvSpPr txBox="1"/>
      </xdr:nvSpPr>
      <xdr:spPr>
        <a:xfrm>
          <a:off x="13131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本市は、類似団体の中では、人口に関しては小規模であるが、その反面、行政面積が広いことなどの理由から、相応の職員数を要し、例年類似団体の平均を上回る状況にある。</a:t>
          </a:r>
        </a:p>
        <a:p>
          <a:r>
            <a:rPr kumimoji="1" lang="ja-JP" altLang="en-US" sz="1300">
              <a:latin typeface="ＭＳ Ｐゴシック"/>
            </a:rPr>
            <a:t>　これまでも民間委託の推進など行政改革により、定員適正化計画を超える速度で職員数の削減を実施しているが、今後も計画に基づき、地方分権や新たな行政課題への対応と社会情勢の動向を十分に把握しながら、効率的な行政システムを構築するとともに、将来にわたって一定水準以上の行政サービスを市民に提供可能となるよう適正な定員確保に努める。</a:t>
          </a:r>
        </a:p>
        <a:p>
          <a:r>
            <a:rPr kumimoji="1" lang="ja-JP" altLang="en-US" sz="1300">
              <a:latin typeface="ＭＳ Ｐゴシック"/>
            </a:rPr>
            <a:t>（職員数基本目標を</a:t>
          </a:r>
          <a:r>
            <a:rPr kumimoji="1" lang="en-US" altLang="ja-JP" sz="1300">
              <a:latin typeface="ＭＳ Ｐゴシック"/>
            </a:rPr>
            <a:t>H26.4.1</a:t>
          </a:r>
          <a:r>
            <a:rPr kumimoji="1" lang="ja-JP" altLang="en-US" sz="1300">
              <a:latin typeface="ＭＳ Ｐゴシック"/>
            </a:rPr>
            <a:t>：</a:t>
          </a:r>
          <a:r>
            <a:rPr kumimoji="1" lang="en-US" altLang="ja-JP" sz="1300">
              <a:latin typeface="ＭＳ Ｐゴシック"/>
            </a:rPr>
            <a:t>438</a:t>
          </a:r>
          <a:r>
            <a:rPr kumimoji="1" lang="ja-JP" altLang="en-US" sz="1300">
              <a:latin typeface="ＭＳ Ｐゴシック"/>
            </a:rPr>
            <a:t>人を基点として</a:t>
          </a:r>
          <a:r>
            <a:rPr kumimoji="1" lang="en-US" altLang="ja-JP" sz="1300">
              <a:latin typeface="ＭＳ Ｐゴシック"/>
            </a:rPr>
            <a:t>H30.4.1</a:t>
          </a:r>
          <a:r>
            <a:rPr kumimoji="1" lang="ja-JP" altLang="en-US" sz="1300">
              <a:latin typeface="ＭＳ Ｐゴシック"/>
            </a:rPr>
            <a:t>：</a:t>
          </a:r>
          <a:r>
            <a:rPr kumimoji="1" lang="en-US" altLang="ja-JP" sz="1300">
              <a:latin typeface="ＭＳ Ｐゴシック"/>
            </a:rPr>
            <a:t>430</a:t>
          </a:r>
          <a:r>
            <a:rPr kumimoji="1" lang="ja-JP" altLang="en-US" sz="1300">
              <a:latin typeface="ＭＳ Ｐゴシック"/>
            </a:rPr>
            <a:t>人（▲</a:t>
          </a:r>
          <a:r>
            <a:rPr kumimoji="1" lang="en-US" altLang="ja-JP" sz="1300">
              <a:latin typeface="ＭＳ Ｐゴシック"/>
            </a:rPr>
            <a:t>8</a:t>
          </a:r>
          <a:r>
            <a:rPr kumimoji="1" lang="ja-JP" altLang="en-US" sz="1300">
              <a:latin typeface="ＭＳ Ｐゴシック"/>
            </a:rPr>
            <a:t>人）とする。）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121496</xdr:rowOff>
    </xdr:from>
    <xdr:to>
      <xdr:col>24</xdr:col>
      <xdr:colOff>558800</xdr:colOff>
      <xdr:row>65</xdr:row>
      <xdr:rowOff>93133</xdr:rowOff>
    </xdr:to>
    <xdr:cxnSp macro="">
      <xdr:nvCxnSpPr>
        <xdr:cNvPr id="313" name="直線コネクタ 312"/>
        <xdr:cNvCxnSpPr/>
      </xdr:nvCxnSpPr>
      <xdr:spPr>
        <a:xfrm flipV="1">
          <a:off x="17018000" y="9894146"/>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65210</xdr:rowOff>
    </xdr:from>
    <xdr:ext cx="762000" cy="259045"/>
    <xdr:sp macro="" textlink="">
      <xdr:nvSpPr>
        <xdr:cNvPr id="314" name="定員管理の状況最小値テキスト"/>
        <xdr:cNvSpPr txBox="1"/>
      </xdr:nvSpPr>
      <xdr:spPr>
        <a:xfrm>
          <a:off x="17106900" y="112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24</xdr:col>
      <xdr:colOff>469900</xdr:colOff>
      <xdr:row>65</xdr:row>
      <xdr:rowOff>93133</xdr:rowOff>
    </xdr:from>
    <xdr:to>
      <xdr:col>24</xdr:col>
      <xdr:colOff>647700</xdr:colOff>
      <xdr:row>65</xdr:row>
      <xdr:rowOff>93133</xdr:rowOff>
    </xdr:to>
    <xdr:cxnSp macro="">
      <xdr:nvCxnSpPr>
        <xdr:cNvPr id="315" name="直線コネクタ 314"/>
        <xdr:cNvCxnSpPr/>
      </xdr:nvCxnSpPr>
      <xdr:spPr>
        <a:xfrm>
          <a:off x="16929100" y="112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36423</xdr:rowOff>
    </xdr:from>
    <xdr:ext cx="762000" cy="259045"/>
    <xdr:sp macro="" textlink="">
      <xdr:nvSpPr>
        <xdr:cNvPr id="316"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a:t>
          </a:r>
          <a:endParaRPr kumimoji="1" lang="ja-JP" altLang="en-US" sz="1000" b="1">
            <a:latin typeface="ＭＳ Ｐゴシック"/>
          </a:endParaRPr>
        </a:p>
      </xdr:txBody>
    </xdr:sp>
    <xdr:clientData/>
  </xdr:oneCellAnchor>
  <xdr:twoCellAnchor>
    <xdr:from>
      <xdr:col>24</xdr:col>
      <xdr:colOff>469900</xdr:colOff>
      <xdr:row>57</xdr:row>
      <xdr:rowOff>121496</xdr:rowOff>
    </xdr:from>
    <xdr:to>
      <xdr:col>24</xdr:col>
      <xdr:colOff>647700</xdr:colOff>
      <xdr:row>57</xdr:row>
      <xdr:rowOff>121496</xdr:rowOff>
    </xdr:to>
    <xdr:cxnSp macro="">
      <xdr:nvCxnSpPr>
        <xdr:cNvPr id="317" name="直線コネクタ 316"/>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93133</xdr:rowOff>
    </xdr:from>
    <xdr:to>
      <xdr:col>24</xdr:col>
      <xdr:colOff>558800</xdr:colOff>
      <xdr:row>65</xdr:row>
      <xdr:rowOff>125306</xdr:rowOff>
    </xdr:to>
    <xdr:cxnSp macro="">
      <xdr:nvCxnSpPr>
        <xdr:cNvPr id="318" name="直線コネクタ 317"/>
        <xdr:cNvCxnSpPr/>
      </xdr:nvCxnSpPr>
      <xdr:spPr>
        <a:xfrm flipV="1">
          <a:off x="16179800" y="112373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36847</xdr:rowOff>
    </xdr:from>
    <xdr:ext cx="762000" cy="259045"/>
    <xdr:sp macro="" textlink="">
      <xdr:nvSpPr>
        <xdr:cNvPr id="319" name="定員管理の状況平均値テキスト"/>
        <xdr:cNvSpPr txBox="1"/>
      </xdr:nvSpPr>
      <xdr:spPr>
        <a:xfrm>
          <a:off x="17106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20320</xdr:rowOff>
    </xdr:from>
    <xdr:to>
      <xdr:col>24</xdr:col>
      <xdr:colOff>609600</xdr:colOff>
      <xdr:row>61</xdr:row>
      <xdr:rowOff>121920</xdr:rowOff>
    </xdr:to>
    <xdr:sp macro="" textlink="">
      <xdr:nvSpPr>
        <xdr:cNvPr id="320" name="フローチャート : 判断 319"/>
        <xdr:cNvSpPr/>
      </xdr:nvSpPr>
      <xdr:spPr>
        <a:xfrm>
          <a:off x="16967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125306</xdr:rowOff>
    </xdr:from>
    <xdr:to>
      <xdr:col>23</xdr:col>
      <xdr:colOff>406400</xdr:colOff>
      <xdr:row>66</xdr:row>
      <xdr:rowOff>2117</xdr:rowOff>
    </xdr:to>
    <xdr:cxnSp macro="">
      <xdr:nvCxnSpPr>
        <xdr:cNvPr id="321" name="直線コネクタ 320"/>
        <xdr:cNvCxnSpPr/>
      </xdr:nvCxnSpPr>
      <xdr:spPr>
        <a:xfrm flipV="1">
          <a:off x="15290800" y="112695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44450</xdr:rowOff>
    </xdr:from>
    <xdr:to>
      <xdr:col>23</xdr:col>
      <xdr:colOff>457200</xdr:colOff>
      <xdr:row>61</xdr:row>
      <xdr:rowOff>146050</xdr:rowOff>
    </xdr:to>
    <xdr:sp macro="" textlink="">
      <xdr:nvSpPr>
        <xdr:cNvPr id="322" name="フローチャート : 判断 321"/>
        <xdr:cNvSpPr/>
      </xdr:nvSpPr>
      <xdr:spPr>
        <a:xfrm>
          <a:off x="16129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156227</xdr:rowOff>
    </xdr:from>
    <xdr:ext cx="736600" cy="259045"/>
    <xdr:sp macro="" textlink="">
      <xdr:nvSpPr>
        <xdr:cNvPr id="323" name="テキスト ボックス 322"/>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2117</xdr:rowOff>
    </xdr:from>
    <xdr:to>
      <xdr:col>22</xdr:col>
      <xdr:colOff>203200</xdr:colOff>
      <xdr:row>66</xdr:row>
      <xdr:rowOff>2117</xdr:rowOff>
    </xdr:to>
    <xdr:cxnSp macro="">
      <xdr:nvCxnSpPr>
        <xdr:cNvPr id="324" name="直線コネクタ 323"/>
        <xdr:cNvCxnSpPr/>
      </xdr:nvCxnSpPr>
      <xdr:spPr>
        <a:xfrm>
          <a:off x="14401800" y="1131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100754</xdr:rowOff>
    </xdr:from>
    <xdr:to>
      <xdr:col>22</xdr:col>
      <xdr:colOff>254000</xdr:colOff>
      <xdr:row>62</xdr:row>
      <xdr:rowOff>30904</xdr:rowOff>
    </xdr:to>
    <xdr:sp macro="" textlink="">
      <xdr:nvSpPr>
        <xdr:cNvPr id="325" name="フローチャート : 判断 324"/>
        <xdr:cNvSpPr/>
      </xdr:nvSpPr>
      <xdr:spPr>
        <a:xfrm>
          <a:off x="15240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41081</xdr:rowOff>
    </xdr:from>
    <xdr:ext cx="762000" cy="259045"/>
    <xdr:sp macro="" textlink="">
      <xdr:nvSpPr>
        <xdr:cNvPr id="326" name="テキスト ボックス 325"/>
        <xdr:cNvSpPr txBox="1"/>
      </xdr:nvSpPr>
      <xdr:spPr>
        <a:xfrm>
          <a:off x="14909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157480</xdr:rowOff>
    </xdr:from>
    <xdr:to>
      <xdr:col>21</xdr:col>
      <xdr:colOff>0</xdr:colOff>
      <xdr:row>66</xdr:row>
      <xdr:rowOff>2117</xdr:rowOff>
    </xdr:to>
    <xdr:cxnSp macro="">
      <xdr:nvCxnSpPr>
        <xdr:cNvPr id="327" name="直線コネクタ 326"/>
        <xdr:cNvCxnSpPr/>
      </xdr:nvCxnSpPr>
      <xdr:spPr>
        <a:xfrm>
          <a:off x="13512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157056</xdr:rowOff>
    </xdr:from>
    <xdr:to>
      <xdr:col>21</xdr:col>
      <xdr:colOff>50800</xdr:colOff>
      <xdr:row>62</xdr:row>
      <xdr:rowOff>87206</xdr:rowOff>
    </xdr:to>
    <xdr:sp macro="" textlink="">
      <xdr:nvSpPr>
        <xdr:cNvPr id="328" name="フローチャート : 判断 327"/>
        <xdr:cNvSpPr/>
      </xdr:nvSpPr>
      <xdr:spPr>
        <a:xfrm>
          <a:off x="14351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97383</xdr:rowOff>
    </xdr:from>
    <xdr:ext cx="762000" cy="259045"/>
    <xdr:sp macro="" textlink="">
      <xdr:nvSpPr>
        <xdr:cNvPr id="329" name="テキスト ボックス 328"/>
        <xdr:cNvSpPr txBox="1"/>
      </xdr:nvSpPr>
      <xdr:spPr>
        <a:xfrm>
          <a:off x="14020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3810</xdr:rowOff>
    </xdr:from>
    <xdr:to>
      <xdr:col>19</xdr:col>
      <xdr:colOff>533400</xdr:colOff>
      <xdr:row>58</xdr:row>
      <xdr:rowOff>105410</xdr:rowOff>
    </xdr:to>
    <xdr:sp macro="" textlink="">
      <xdr:nvSpPr>
        <xdr:cNvPr id="330" name="フローチャート : 判断 329"/>
        <xdr:cNvSpPr/>
      </xdr:nvSpPr>
      <xdr:spPr>
        <a:xfrm>
          <a:off x="134620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115587</xdr:rowOff>
    </xdr:from>
    <xdr:ext cx="762000" cy="259045"/>
    <xdr:sp macro="" textlink="">
      <xdr:nvSpPr>
        <xdr:cNvPr id="331" name="テキスト ボックス 330"/>
        <xdr:cNvSpPr txBox="1"/>
      </xdr:nvSpPr>
      <xdr:spPr>
        <a:xfrm>
          <a:off x="13131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42333</xdr:rowOff>
    </xdr:from>
    <xdr:to>
      <xdr:col>24</xdr:col>
      <xdr:colOff>609600</xdr:colOff>
      <xdr:row>65</xdr:row>
      <xdr:rowOff>143933</xdr:rowOff>
    </xdr:to>
    <xdr:sp macro="" textlink="">
      <xdr:nvSpPr>
        <xdr:cNvPr id="337" name="円/楕円 336"/>
        <xdr:cNvSpPr/>
      </xdr:nvSpPr>
      <xdr:spPr>
        <a:xfrm>
          <a:off x="16967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109660</xdr:rowOff>
    </xdr:from>
    <xdr:ext cx="762000" cy="259045"/>
    <xdr:sp macro="" textlink="">
      <xdr:nvSpPr>
        <xdr:cNvPr id="338" name="定員管理の状況該当値テキスト"/>
        <xdr:cNvSpPr txBox="1"/>
      </xdr:nvSpPr>
      <xdr:spPr>
        <a:xfrm>
          <a:off x="17106900" y="110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74506</xdr:rowOff>
    </xdr:from>
    <xdr:to>
      <xdr:col>23</xdr:col>
      <xdr:colOff>457200</xdr:colOff>
      <xdr:row>66</xdr:row>
      <xdr:rowOff>4656</xdr:rowOff>
    </xdr:to>
    <xdr:sp macro="" textlink="">
      <xdr:nvSpPr>
        <xdr:cNvPr id="339" name="円/楕円 338"/>
        <xdr:cNvSpPr/>
      </xdr:nvSpPr>
      <xdr:spPr>
        <a:xfrm>
          <a:off x="16129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160883</xdr:rowOff>
    </xdr:from>
    <xdr:ext cx="736600" cy="259045"/>
    <xdr:sp macro="" textlink="">
      <xdr:nvSpPr>
        <xdr:cNvPr id="340" name="テキスト ボックス 339"/>
        <xdr:cNvSpPr txBox="1"/>
      </xdr:nvSpPr>
      <xdr:spPr>
        <a:xfrm>
          <a:off x="15798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122767</xdr:rowOff>
    </xdr:from>
    <xdr:to>
      <xdr:col>22</xdr:col>
      <xdr:colOff>254000</xdr:colOff>
      <xdr:row>66</xdr:row>
      <xdr:rowOff>52917</xdr:rowOff>
    </xdr:to>
    <xdr:sp macro="" textlink="">
      <xdr:nvSpPr>
        <xdr:cNvPr id="341" name="円/楕円 340"/>
        <xdr:cNvSpPr/>
      </xdr:nvSpPr>
      <xdr:spPr>
        <a:xfrm>
          <a:off x="15240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37694</xdr:rowOff>
    </xdr:from>
    <xdr:ext cx="762000" cy="259045"/>
    <xdr:sp macro="" textlink="">
      <xdr:nvSpPr>
        <xdr:cNvPr id="342" name="テキスト ボックス 341"/>
        <xdr:cNvSpPr txBox="1"/>
      </xdr:nvSpPr>
      <xdr:spPr>
        <a:xfrm>
          <a:off x="14909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122767</xdr:rowOff>
    </xdr:from>
    <xdr:to>
      <xdr:col>21</xdr:col>
      <xdr:colOff>50800</xdr:colOff>
      <xdr:row>66</xdr:row>
      <xdr:rowOff>52917</xdr:rowOff>
    </xdr:to>
    <xdr:sp macro="" textlink="">
      <xdr:nvSpPr>
        <xdr:cNvPr id="343" name="円/楕円 342"/>
        <xdr:cNvSpPr/>
      </xdr:nvSpPr>
      <xdr:spPr>
        <a:xfrm>
          <a:off x="14351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37694</xdr:rowOff>
    </xdr:from>
    <xdr:ext cx="762000" cy="259045"/>
    <xdr:sp macro="" textlink="">
      <xdr:nvSpPr>
        <xdr:cNvPr id="344" name="テキスト ボックス 343"/>
        <xdr:cNvSpPr txBox="1"/>
      </xdr:nvSpPr>
      <xdr:spPr>
        <a:xfrm>
          <a:off x="14020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106680</xdr:rowOff>
    </xdr:from>
    <xdr:to>
      <xdr:col>19</xdr:col>
      <xdr:colOff>533400</xdr:colOff>
      <xdr:row>66</xdr:row>
      <xdr:rowOff>36830</xdr:rowOff>
    </xdr:to>
    <xdr:sp macro="" textlink="">
      <xdr:nvSpPr>
        <xdr:cNvPr id="345" name="円/楕円 344"/>
        <xdr:cNvSpPr/>
      </xdr:nvSpPr>
      <xdr:spPr>
        <a:xfrm>
          <a:off x="13462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21607</xdr:rowOff>
    </xdr:from>
    <xdr:ext cx="762000" cy="259045"/>
    <xdr:sp macro="" textlink="">
      <xdr:nvSpPr>
        <xdr:cNvPr id="346" name="テキスト ボックス 345"/>
        <xdr:cNvSpPr txBox="1"/>
      </xdr:nvSpPr>
      <xdr:spPr>
        <a:xfrm>
          <a:off x="13131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a:rPr>
            <a:t>　</a:t>
          </a:r>
          <a:r>
            <a:rPr kumimoji="1" lang="ja-JP" altLang="en-US" sz="1000">
              <a:solidFill>
                <a:sysClr val="windowText" lastClr="000000"/>
              </a:solidFill>
              <a:latin typeface="ＭＳ Ｐゴシック"/>
            </a:rPr>
            <a:t>一時期の公債費の高止まりの状況からは脱したものの、依然として類似団体の平均を大きく上回っている。</a:t>
          </a:r>
          <a:endParaRPr kumimoji="1" lang="en-US" altLang="ja-JP" sz="1000">
            <a:solidFill>
              <a:sysClr val="windowText" lastClr="000000"/>
            </a:solidFill>
            <a:latin typeface="ＭＳ Ｐゴシック"/>
          </a:endParaRPr>
        </a:p>
        <a:p>
          <a:r>
            <a:rPr kumimoji="1" lang="ja-JP" altLang="en-US" sz="1000">
              <a:solidFill>
                <a:sysClr val="windowText" lastClr="000000"/>
              </a:solidFill>
              <a:latin typeface="ＭＳ Ｐゴシック"/>
            </a:rPr>
            <a:t>　平成２６年度は、過去に実施した大型建設事業の償還が終了したことにより元利償還金の額が減少したものの、下水道事業会計における準元利償還金が増加したこと、また、普通交付税の減少により標準財政規模が縮小したことにより、単年度ベースで０．２ポイント上昇した。なお、３か年ベースでは横ばいでの推移となった。</a:t>
          </a:r>
        </a:p>
        <a:p>
          <a:r>
            <a:rPr kumimoji="1" lang="ja-JP" altLang="en-US" sz="1000">
              <a:solidFill>
                <a:sysClr val="windowText" lastClr="000000"/>
              </a:solidFill>
              <a:latin typeface="ＭＳ Ｐゴシック"/>
            </a:rPr>
            <a:t>　今後については、過去に実施した大型事業の償還が順次終了するが、公共施設の耐震化・老朽化に対応するための大型事業に係る地方債の償還が控えているため、比率は漸減若しくは横ばいで推移するとものと推測される。引き続き、計画的な地方債の発行を図り、比率の抑制・低下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46</xdr:row>
      <xdr:rowOff>40519</xdr:rowOff>
    </xdr:to>
    <xdr:cxnSp macro="">
      <xdr:nvCxnSpPr>
        <xdr:cNvPr id="377" name="直線コネクタ 376"/>
        <xdr:cNvCxnSpPr/>
      </xdr:nvCxnSpPr>
      <xdr:spPr>
        <a:xfrm flipV="1">
          <a:off x="17018000" y="6261100"/>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12596</xdr:rowOff>
    </xdr:from>
    <xdr:ext cx="762000" cy="259045"/>
    <xdr:sp macro="" textlink="">
      <xdr:nvSpPr>
        <xdr:cNvPr id="378" name="公債費負担の状況最小値テキスト"/>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46</xdr:row>
      <xdr:rowOff>40519</xdr:rowOff>
    </xdr:from>
    <xdr:to>
      <xdr:col>24</xdr:col>
      <xdr:colOff>647700</xdr:colOff>
      <xdr:row>46</xdr:row>
      <xdr:rowOff>40519</xdr:rowOff>
    </xdr:to>
    <xdr:cxnSp macro="">
      <xdr:nvCxnSpPr>
        <xdr:cNvPr id="379" name="直線コネクタ 378"/>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0"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1" name="直線コネクタ 380"/>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46</xdr:row>
      <xdr:rowOff>40519</xdr:rowOff>
    </xdr:from>
    <xdr:to>
      <xdr:col>24</xdr:col>
      <xdr:colOff>558800</xdr:colOff>
      <xdr:row>46</xdr:row>
      <xdr:rowOff>40519</xdr:rowOff>
    </xdr:to>
    <xdr:cxnSp macro="">
      <xdr:nvCxnSpPr>
        <xdr:cNvPr id="382" name="直線コネクタ 381"/>
        <xdr:cNvCxnSpPr/>
      </xdr:nvCxnSpPr>
      <xdr:spPr>
        <a:xfrm>
          <a:off x="16179800" y="79272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128105</xdr:rowOff>
    </xdr:from>
    <xdr:ext cx="762000" cy="259045"/>
    <xdr:sp macro="" textlink="">
      <xdr:nvSpPr>
        <xdr:cNvPr id="383" name="公債費負担の状況平均値テキスト"/>
        <xdr:cNvSpPr txBox="1"/>
      </xdr:nvSpPr>
      <xdr:spPr>
        <a:xfrm>
          <a:off x="17106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384" name="フローチャート : 判断 383"/>
        <xdr:cNvSpPr/>
      </xdr:nvSpPr>
      <xdr:spPr>
        <a:xfrm>
          <a:off x="16967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46</xdr:row>
      <xdr:rowOff>6048</xdr:rowOff>
    </xdr:from>
    <xdr:to>
      <xdr:col>23</xdr:col>
      <xdr:colOff>406400</xdr:colOff>
      <xdr:row>46</xdr:row>
      <xdr:rowOff>40519</xdr:rowOff>
    </xdr:to>
    <xdr:cxnSp macro="">
      <xdr:nvCxnSpPr>
        <xdr:cNvPr id="385" name="直線コネクタ 384"/>
        <xdr:cNvCxnSpPr/>
      </xdr:nvCxnSpPr>
      <xdr:spPr>
        <a:xfrm>
          <a:off x="15290800" y="78927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6" name="フローチャート : 判断 385"/>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87" name="テキスト ボックス 386"/>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120045</xdr:rowOff>
    </xdr:from>
    <xdr:to>
      <xdr:col>22</xdr:col>
      <xdr:colOff>203200</xdr:colOff>
      <xdr:row>46</xdr:row>
      <xdr:rowOff>6048</xdr:rowOff>
    </xdr:to>
    <xdr:cxnSp macro="">
      <xdr:nvCxnSpPr>
        <xdr:cNvPr id="388" name="直線コネクタ 387"/>
        <xdr:cNvCxnSpPr/>
      </xdr:nvCxnSpPr>
      <xdr:spPr>
        <a:xfrm>
          <a:off x="14401800" y="78352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43543</xdr:rowOff>
    </xdr:from>
    <xdr:to>
      <xdr:col>22</xdr:col>
      <xdr:colOff>254000</xdr:colOff>
      <xdr:row>42</xdr:row>
      <xdr:rowOff>145143</xdr:rowOff>
    </xdr:to>
    <xdr:sp macro="" textlink="">
      <xdr:nvSpPr>
        <xdr:cNvPr id="389" name="フローチャート : 判断 388"/>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155320</xdr:rowOff>
    </xdr:from>
    <xdr:ext cx="762000" cy="259045"/>
    <xdr:sp macro="" textlink="">
      <xdr:nvSpPr>
        <xdr:cNvPr id="390" name="テキスト ボックス 389"/>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85574</xdr:rowOff>
    </xdr:from>
    <xdr:to>
      <xdr:col>21</xdr:col>
      <xdr:colOff>0</xdr:colOff>
      <xdr:row>45</xdr:row>
      <xdr:rowOff>120045</xdr:rowOff>
    </xdr:to>
    <xdr:cxnSp macro="">
      <xdr:nvCxnSpPr>
        <xdr:cNvPr id="391" name="直線コネクタ 390"/>
        <xdr:cNvCxnSpPr/>
      </xdr:nvCxnSpPr>
      <xdr:spPr>
        <a:xfrm>
          <a:off x="13512800" y="78008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89505</xdr:rowOff>
    </xdr:from>
    <xdr:to>
      <xdr:col>21</xdr:col>
      <xdr:colOff>50800</xdr:colOff>
      <xdr:row>43</xdr:row>
      <xdr:rowOff>19655</xdr:rowOff>
    </xdr:to>
    <xdr:sp macro="" textlink="">
      <xdr:nvSpPr>
        <xdr:cNvPr id="392" name="フローチャート : 判断 391"/>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29832</xdr:rowOff>
    </xdr:from>
    <xdr:ext cx="762000" cy="259045"/>
    <xdr:sp macro="" textlink="">
      <xdr:nvSpPr>
        <xdr:cNvPr id="393" name="テキスト ボックス 392"/>
        <xdr:cNvSpPr txBox="1"/>
      </xdr:nvSpPr>
      <xdr:spPr>
        <a:xfrm>
          <a:off x="14020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394" name="フローチャート : 判断 393"/>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74886</xdr:rowOff>
    </xdr:from>
    <xdr:ext cx="762000" cy="259045"/>
    <xdr:sp macro="" textlink="">
      <xdr:nvSpPr>
        <xdr:cNvPr id="395" name="テキスト ボックス 394"/>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45</xdr:row>
      <xdr:rowOff>161169</xdr:rowOff>
    </xdr:from>
    <xdr:to>
      <xdr:col>24</xdr:col>
      <xdr:colOff>609600</xdr:colOff>
      <xdr:row>46</xdr:row>
      <xdr:rowOff>91319</xdr:rowOff>
    </xdr:to>
    <xdr:sp macro="" textlink="">
      <xdr:nvSpPr>
        <xdr:cNvPr id="401" name="円/楕円 400"/>
        <xdr:cNvSpPr/>
      </xdr:nvSpPr>
      <xdr:spPr>
        <a:xfrm>
          <a:off x="16967200" y="787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45</xdr:row>
      <xdr:rowOff>57046</xdr:rowOff>
    </xdr:from>
    <xdr:ext cx="762000" cy="259045"/>
    <xdr:sp macro="" textlink="">
      <xdr:nvSpPr>
        <xdr:cNvPr id="402" name="公債費負担の状況該当値テキスト"/>
        <xdr:cNvSpPr txBox="1"/>
      </xdr:nvSpPr>
      <xdr:spPr>
        <a:xfrm>
          <a:off x="17106900" y="777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161169</xdr:rowOff>
    </xdr:from>
    <xdr:to>
      <xdr:col>23</xdr:col>
      <xdr:colOff>457200</xdr:colOff>
      <xdr:row>46</xdr:row>
      <xdr:rowOff>91319</xdr:rowOff>
    </xdr:to>
    <xdr:sp macro="" textlink="">
      <xdr:nvSpPr>
        <xdr:cNvPr id="403" name="円/楕円 402"/>
        <xdr:cNvSpPr/>
      </xdr:nvSpPr>
      <xdr:spPr>
        <a:xfrm>
          <a:off x="16129000" y="787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46</xdr:row>
      <xdr:rowOff>76096</xdr:rowOff>
    </xdr:from>
    <xdr:ext cx="736600" cy="259045"/>
    <xdr:sp macro="" textlink="">
      <xdr:nvSpPr>
        <xdr:cNvPr id="404" name="テキスト ボックス 403"/>
        <xdr:cNvSpPr txBox="1"/>
      </xdr:nvSpPr>
      <xdr:spPr>
        <a:xfrm>
          <a:off x="15798800" y="796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126698</xdr:rowOff>
    </xdr:from>
    <xdr:to>
      <xdr:col>22</xdr:col>
      <xdr:colOff>254000</xdr:colOff>
      <xdr:row>46</xdr:row>
      <xdr:rowOff>56848</xdr:rowOff>
    </xdr:to>
    <xdr:sp macro="" textlink="">
      <xdr:nvSpPr>
        <xdr:cNvPr id="405" name="円/楕円 404"/>
        <xdr:cNvSpPr/>
      </xdr:nvSpPr>
      <xdr:spPr>
        <a:xfrm>
          <a:off x="15240000" y="78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46</xdr:row>
      <xdr:rowOff>41625</xdr:rowOff>
    </xdr:from>
    <xdr:ext cx="762000" cy="259045"/>
    <xdr:sp macro="" textlink="">
      <xdr:nvSpPr>
        <xdr:cNvPr id="406" name="テキスト ボックス 405"/>
        <xdr:cNvSpPr txBox="1"/>
      </xdr:nvSpPr>
      <xdr:spPr>
        <a:xfrm>
          <a:off x="14909800" y="79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69245</xdr:rowOff>
    </xdr:from>
    <xdr:to>
      <xdr:col>21</xdr:col>
      <xdr:colOff>50800</xdr:colOff>
      <xdr:row>45</xdr:row>
      <xdr:rowOff>170845</xdr:rowOff>
    </xdr:to>
    <xdr:sp macro="" textlink="">
      <xdr:nvSpPr>
        <xdr:cNvPr id="407" name="円/楕円 406"/>
        <xdr:cNvSpPr/>
      </xdr:nvSpPr>
      <xdr:spPr>
        <a:xfrm>
          <a:off x="14351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155622</xdr:rowOff>
    </xdr:from>
    <xdr:ext cx="762000" cy="259045"/>
    <xdr:sp macro="" textlink="">
      <xdr:nvSpPr>
        <xdr:cNvPr id="408" name="テキスト ボックス 407"/>
        <xdr:cNvSpPr txBox="1"/>
      </xdr:nvSpPr>
      <xdr:spPr>
        <a:xfrm>
          <a:off x="14020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34774</xdr:rowOff>
    </xdr:from>
    <xdr:to>
      <xdr:col>19</xdr:col>
      <xdr:colOff>533400</xdr:colOff>
      <xdr:row>45</xdr:row>
      <xdr:rowOff>136374</xdr:rowOff>
    </xdr:to>
    <xdr:sp macro="" textlink="">
      <xdr:nvSpPr>
        <xdr:cNvPr id="409" name="円/楕円 408"/>
        <xdr:cNvSpPr/>
      </xdr:nvSpPr>
      <xdr:spPr>
        <a:xfrm>
          <a:off x="13462000" y="77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121151</xdr:rowOff>
    </xdr:from>
    <xdr:ext cx="762000" cy="259045"/>
    <xdr:sp macro="" textlink="">
      <xdr:nvSpPr>
        <xdr:cNvPr id="410" name="テキスト ボックス 409"/>
        <xdr:cNvSpPr txBox="1"/>
      </xdr:nvSpPr>
      <xdr:spPr>
        <a:xfrm>
          <a:off x="13131800" y="78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平成２６年度においては、債務負担行為に基づく支出予定額、組合負担等見込額、退職手当負担見込額については、前年度から減少したが、下水道事業会計における準元利償還金（繰出金のうち地方債の償還に充てられた額）が増加したことに伴い、公営企業債等繰入見込額が増し、将来負担額が増加した。さらには、充当可能財源となる財政調整基金積立金をはじめとした充当可能基金や都市計画税充当見込額が減少したことにより、結果、実質将来負担額が増加し、前年度比１５．４ポイント上昇した。</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　今後についても下水道事業会計の公債費が高止まりする状況にあることから、大きな改善は見込めないが、引き続き中長期的な視点に立ち、計画的な地方債の発行を図るなど、財政の健全化に努める。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71501</xdr:rowOff>
    </xdr:to>
    <xdr:cxnSp macro="">
      <xdr:nvCxnSpPr>
        <xdr:cNvPr id="439" name="直線コネクタ 438"/>
        <xdr:cNvCxnSpPr/>
      </xdr:nvCxnSpPr>
      <xdr:spPr>
        <a:xfrm flipV="1">
          <a:off x="17018000" y="2370667"/>
          <a:ext cx="0" cy="1472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43578</xdr:rowOff>
    </xdr:from>
    <xdr:ext cx="762000" cy="259045"/>
    <xdr:sp macro="" textlink="">
      <xdr:nvSpPr>
        <xdr:cNvPr id="440" name="将来負担の状況最小値テキスト"/>
        <xdr:cNvSpPr txBox="1"/>
      </xdr:nvSpPr>
      <xdr:spPr>
        <a:xfrm>
          <a:off x="17106900" y="38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183.1</a:t>
          </a:r>
          <a:endParaRPr kumimoji="1" lang="ja-JP" altLang="en-US" sz="1000" b="1">
            <a:latin typeface="ＭＳ Ｐゴシック"/>
          </a:endParaRPr>
        </a:p>
      </xdr:txBody>
    </xdr:sp>
    <xdr:clientData/>
  </xdr:oneCellAnchor>
  <xdr:twoCellAnchor>
    <xdr:from>
      <xdr:col>24</xdr:col>
      <xdr:colOff>469900</xdr:colOff>
      <xdr:row>22</xdr:row>
      <xdr:rowOff>71501</xdr:rowOff>
    </xdr:from>
    <xdr:to>
      <xdr:col>24</xdr:col>
      <xdr:colOff>647700</xdr:colOff>
      <xdr:row>22</xdr:row>
      <xdr:rowOff>71501</xdr:rowOff>
    </xdr:to>
    <xdr:cxnSp macro="">
      <xdr:nvCxnSpPr>
        <xdr:cNvPr id="441" name="直線コネクタ 440"/>
        <xdr:cNvCxnSpPr/>
      </xdr:nvCxnSpPr>
      <xdr:spPr>
        <a:xfrm>
          <a:off x="16929100" y="38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423</xdr:rowOff>
    </xdr:from>
    <xdr:to>
      <xdr:col>24</xdr:col>
      <xdr:colOff>558800</xdr:colOff>
      <xdr:row>18</xdr:row>
      <xdr:rowOff>124291</xdr:rowOff>
    </xdr:to>
    <xdr:cxnSp macro="">
      <xdr:nvCxnSpPr>
        <xdr:cNvPr id="444" name="直線コネクタ 443"/>
        <xdr:cNvCxnSpPr/>
      </xdr:nvCxnSpPr>
      <xdr:spPr>
        <a:xfrm>
          <a:off x="16179800" y="3086523"/>
          <a:ext cx="838200" cy="1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86250</xdr:rowOff>
    </xdr:from>
    <xdr:ext cx="762000" cy="259045"/>
    <xdr:sp macro="" textlink="">
      <xdr:nvSpPr>
        <xdr:cNvPr id="445" name="将来負担の状況平均値テキスト"/>
        <xdr:cNvSpPr txBox="1"/>
      </xdr:nvSpPr>
      <xdr:spPr>
        <a:xfrm>
          <a:off x="17106900" y="265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69723</xdr:rowOff>
    </xdr:from>
    <xdr:to>
      <xdr:col>24</xdr:col>
      <xdr:colOff>609600</xdr:colOff>
      <xdr:row>16</xdr:row>
      <xdr:rowOff>171323</xdr:rowOff>
    </xdr:to>
    <xdr:sp macro="" textlink="">
      <xdr:nvSpPr>
        <xdr:cNvPr id="446" name="フローチャート : 判断 445"/>
        <xdr:cNvSpPr/>
      </xdr:nvSpPr>
      <xdr:spPr>
        <a:xfrm>
          <a:off x="169672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154982</xdr:rowOff>
    </xdr:from>
    <xdr:to>
      <xdr:col>23</xdr:col>
      <xdr:colOff>406400</xdr:colOff>
      <xdr:row>18</xdr:row>
      <xdr:rowOff>423</xdr:rowOff>
    </xdr:to>
    <xdr:cxnSp macro="">
      <xdr:nvCxnSpPr>
        <xdr:cNvPr id="447" name="直線コネクタ 446"/>
        <xdr:cNvCxnSpPr/>
      </xdr:nvCxnSpPr>
      <xdr:spPr>
        <a:xfrm>
          <a:off x="15290800" y="306963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31919</xdr:rowOff>
    </xdr:from>
    <xdr:to>
      <xdr:col>23</xdr:col>
      <xdr:colOff>457200</xdr:colOff>
      <xdr:row>16</xdr:row>
      <xdr:rowOff>133519</xdr:rowOff>
    </xdr:to>
    <xdr:sp macro="" textlink="">
      <xdr:nvSpPr>
        <xdr:cNvPr id="448" name="フローチャート : 判断 447"/>
        <xdr:cNvSpPr/>
      </xdr:nvSpPr>
      <xdr:spPr>
        <a:xfrm>
          <a:off x="16129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143696</xdr:rowOff>
    </xdr:from>
    <xdr:ext cx="736600" cy="259045"/>
    <xdr:sp macro="" textlink="">
      <xdr:nvSpPr>
        <xdr:cNvPr id="449" name="テキスト ボックス 448"/>
        <xdr:cNvSpPr txBox="1"/>
      </xdr:nvSpPr>
      <xdr:spPr>
        <a:xfrm>
          <a:off x="15798800" y="25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154982</xdr:rowOff>
    </xdr:from>
    <xdr:to>
      <xdr:col>22</xdr:col>
      <xdr:colOff>203200</xdr:colOff>
      <xdr:row>17</xdr:row>
      <xdr:rowOff>165439</xdr:rowOff>
    </xdr:to>
    <xdr:cxnSp macro="">
      <xdr:nvCxnSpPr>
        <xdr:cNvPr id="450" name="直線コネクタ 449"/>
        <xdr:cNvCxnSpPr/>
      </xdr:nvCxnSpPr>
      <xdr:spPr>
        <a:xfrm flipV="1">
          <a:off x="14401800" y="3069632"/>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122809</xdr:rowOff>
    </xdr:from>
    <xdr:to>
      <xdr:col>22</xdr:col>
      <xdr:colOff>254000</xdr:colOff>
      <xdr:row>17</xdr:row>
      <xdr:rowOff>52959</xdr:rowOff>
    </xdr:to>
    <xdr:sp macro="" textlink="">
      <xdr:nvSpPr>
        <xdr:cNvPr id="451" name="フローチャート : 判断 450"/>
        <xdr:cNvSpPr/>
      </xdr:nvSpPr>
      <xdr:spPr>
        <a:xfrm>
          <a:off x="15240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63136</xdr:rowOff>
    </xdr:from>
    <xdr:ext cx="762000" cy="259045"/>
    <xdr:sp macro="" textlink="">
      <xdr:nvSpPr>
        <xdr:cNvPr id="452" name="テキスト ボックス 451"/>
        <xdr:cNvSpPr txBox="1"/>
      </xdr:nvSpPr>
      <xdr:spPr>
        <a:xfrm>
          <a:off x="14909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105918</xdr:rowOff>
    </xdr:from>
    <xdr:to>
      <xdr:col>21</xdr:col>
      <xdr:colOff>0</xdr:colOff>
      <xdr:row>17</xdr:row>
      <xdr:rowOff>165439</xdr:rowOff>
    </xdr:to>
    <xdr:cxnSp macro="">
      <xdr:nvCxnSpPr>
        <xdr:cNvPr id="453" name="直線コネクタ 452"/>
        <xdr:cNvCxnSpPr/>
      </xdr:nvCxnSpPr>
      <xdr:spPr>
        <a:xfrm>
          <a:off x="13512800" y="3020568"/>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44662</xdr:rowOff>
    </xdr:from>
    <xdr:to>
      <xdr:col>21</xdr:col>
      <xdr:colOff>50800</xdr:colOff>
      <xdr:row>17</xdr:row>
      <xdr:rowOff>146262</xdr:rowOff>
    </xdr:to>
    <xdr:sp macro="" textlink="">
      <xdr:nvSpPr>
        <xdr:cNvPr id="454" name="フローチャート : 判断 453"/>
        <xdr:cNvSpPr/>
      </xdr:nvSpPr>
      <xdr:spPr>
        <a:xfrm>
          <a:off x="14351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156439</xdr:rowOff>
    </xdr:from>
    <xdr:ext cx="762000" cy="259045"/>
    <xdr:sp macro="" textlink="">
      <xdr:nvSpPr>
        <xdr:cNvPr id="455" name="テキスト ボックス 454"/>
        <xdr:cNvSpPr txBox="1"/>
      </xdr:nvSpPr>
      <xdr:spPr>
        <a:xfrm>
          <a:off x="14020800" y="27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159004</xdr:rowOff>
    </xdr:from>
    <xdr:to>
      <xdr:col>19</xdr:col>
      <xdr:colOff>533400</xdr:colOff>
      <xdr:row>17</xdr:row>
      <xdr:rowOff>89154</xdr:rowOff>
    </xdr:to>
    <xdr:sp macro="" textlink="">
      <xdr:nvSpPr>
        <xdr:cNvPr id="456" name="フローチャート : 判断 455"/>
        <xdr:cNvSpPr/>
      </xdr:nvSpPr>
      <xdr:spPr>
        <a:xfrm>
          <a:off x="13462000" y="290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99331</xdr:rowOff>
    </xdr:from>
    <xdr:ext cx="762000" cy="259045"/>
    <xdr:sp macro="" textlink="">
      <xdr:nvSpPr>
        <xdr:cNvPr id="457" name="テキスト ボックス 456"/>
        <xdr:cNvSpPr txBox="1"/>
      </xdr:nvSpPr>
      <xdr:spPr>
        <a:xfrm>
          <a:off x="13131800" y="267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73491</xdr:rowOff>
    </xdr:from>
    <xdr:to>
      <xdr:col>24</xdr:col>
      <xdr:colOff>609600</xdr:colOff>
      <xdr:row>19</xdr:row>
      <xdr:rowOff>3641</xdr:rowOff>
    </xdr:to>
    <xdr:sp macro="" textlink="">
      <xdr:nvSpPr>
        <xdr:cNvPr id="463" name="円/楕円 462"/>
        <xdr:cNvSpPr/>
      </xdr:nvSpPr>
      <xdr:spPr>
        <a:xfrm>
          <a:off x="169672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45568</xdr:rowOff>
    </xdr:from>
    <xdr:ext cx="762000" cy="259045"/>
    <xdr:sp macro="" textlink="">
      <xdr:nvSpPr>
        <xdr:cNvPr id="464" name="将来負担の状況該当値テキスト"/>
        <xdr:cNvSpPr txBox="1"/>
      </xdr:nvSpPr>
      <xdr:spPr>
        <a:xfrm>
          <a:off x="17106900" y="313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121073</xdr:rowOff>
    </xdr:from>
    <xdr:to>
      <xdr:col>23</xdr:col>
      <xdr:colOff>457200</xdr:colOff>
      <xdr:row>18</xdr:row>
      <xdr:rowOff>51223</xdr:rowOff>
    </xdr:to>
    <xdr:sp macro="" textlink="">
      <xdr:nvSpPr>
        <xdr:cNvPr id="465" name="円/楕円 464"/>
        <xdr:cNvSpPr/>
      </xdr:nvSpPr>
      <xdr:spPr>
        <a:xfrm>
          <a:off x="16129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36000</xdr:rowOff>
    </xdr:from>
    <xdr:ext cx="736600" cy="259045"/>
    <xdr:sp macro="" textlink="">
      <xdr:nvSpPr>
        <xdr:cNvPr id="466" name="テキスト ボックス 465"/>
        <xdr:cNvSpPr txBox="1"/>
      </xdr:nvSpPr>
      <xdr:spPr>
        <a:xfrm>
          <a:off x="15798800" y="312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104182</xdr:rowOff>
    </xdr:from>
    <xdr:to>
      <xdr:col>22</xdr:col>
      <xdr:colOff>254000</xdr:colOff>
      <xdr:row>18</xdr:row>
      <xdr:rowOff>34332</xdr:rowOff>
    </xdr:to>
    <xdr:sp macro="" textlink="">
      <xdr:nvSpPr>
        <xdr:cNvPr id="467" name="円/楕円 466"/>
        <xdr:cNvSpPr/>
      </xdr:nvSpPr>
      <xdr:spPr>
        <a:xfrm>
          <a:off x="15240000" y="30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19109</xdr:rowOff>
    </xdr:from>
    <xdr:ext cx="762000" cy="259045"/>
    <xdr:sp macro="" textlink="">
      <xdr:nvSpPr>
        <xdr:cNvPr id="468" name="テキスト ボックス 467"/>
        <xdr:cNvSpPr txBox="1"/>
      </xdr:nvSpPr>
      <xdr:spPr>
        <a:xfrm>
          <a:off x="14909800" y="310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114639</xdr:rowOff>
    </xdr:from>
    <xdr:to>
      <xdr:col>21</xdr:col>
      <xdr:colOff>50800</xdr:colOff>
      <xdr:row>18</xdr:row>
      <xdr:rowOff>44789</xdr:rowOff>
    </xdr:to>
    <xdr:sp macro="" textlink="">
      <xdr:nvSpPr>
        <xdr:cNvPr id="469" name="円/楕円 468"/>
        <xdr:cNvSpPr/>
      </xdr:nvSpPr>
      <xdr:spPr>
        <a:xfrm>
          <a:off x="14351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29566</xdr:rowOff>
    </xdr:from>
    <xdr:ext cx="762000" cy="259045"/>
    <xdr:sp macro="" textlink="">
      <xdr:nvSpPr>
        <xdr:cNvPr id="470" name="テキスト ボックス 469"/>
        <xdr:cNvSpPr txBox="1"/>
      </xdr:nvSpPr>
      <xdr:spPr>
        <a:xfrm>
          <a:off x="14020800" y="311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55118</xdr:rowOff>
    </xdr:from>
    <xdr:to>
      <xdr:col>19</xdr:col>
      <xdr:colOff>533400</xdr:colOff>
      <xdr:row>17</xdr:row>
      <xdr:rowOff>156718</xdr:rowOff>
    </xdr:to>
    <xdr:sp macro="" textlink="">
      <xdr:nvSpPr>
        <xdr:cNvPr id="471" name="円/楕円 470"/>
        <xdr:cNvSpPr/>
      </xdr:nvSpPr>
      <xdr:spPr>
        <a:xfrm>
          <a:off x="134620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141495</xdr:rowOff>
    </xdr:from>
    <xdr:ext cx="762000" cy="259045"/>
    <xdr:sp macro="" textlink="">
      <xdr:nvSpPr>
        <xdr:cNvPr id="472" name="テキスト ボックス 471"/>
        <xdr:cNvSpPr txBox="1"/>
      </xdr:nvSpPr>
      <xdr:spPr>
        <a:xfrm>
          <a:off x="13131800" y="305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北海道登別市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50,571
50,462
212.21
21,166,779
20,715,974
435,126
11,315,250
24,633,312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15.7
104.4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人件費に係る経常収支比率は、前年度から概ね横ばいで推移している。平成２６年度については、定員適正化計画を上回る職員数の削減を実施し、人件費の抑制を図ることができたが、分母となる経常一般財源が減少したことにより、結果、前年度より０．５ポイント上昇した。類似団体との比較においては同水準となっている。</a:t>
          </a:r>
        </a:p>
        <a:p>
          <a:r>
            <a:rPr kumimoji="1" lang="ja-JP" altLang="en-US" sz="1200">
              <a:solidFill>
                <a:sysClr val="windowText" lastClr="000000"/>
              </a:solidFill>
              <a:latin typeface="ＭＳ Ｐゴシック"/>
            </a:rPr>
            <a:t>　今後についても、引き続き人件費の抑制を図り、比率の低下に努める。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40</xdr:row>
      <xdr:rowOff>149860</xdr:rowOff>
    </xdr:to>
    <xdr:cxnSp macro="">
      <xdr:nvCxnSpPr>
        <xdr:cNvPr id="59" name="直線コネクタ 58"/>
        <xdr:cNvCxnSpPr/>
      </xdr:nvCxnSpPr>
      <xdr:spPr>
        <a:xfrm flipV="1">
          <a:off x="4826000" y="57505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100330</xdr:rowOff>
    </xdr:to>
    <xdr:cxnSp macro="">
      <xdr:nvCxnSpPr>
        <xdr:cNvPr id="64" name="直線コネクタ 63"/>
        <xdr:cNvCxnSpPr/>
      </xdr:nvCxnSpPr>
      <xdr:spPr>
        <a:xfrm>
          <a:off x="3987800" y="606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58437</xdr:rowOff>
    </xdr:from>
    <xdr:ext cx="762000" cy="259045"/>
    <xdr:sp macro="" textlink="">
      <xdr:nvSpPr>
        <xdr:cNvPr id="65" name="人件費平均値テキスト"/>
        <xdr:cNvSpPr txBox="1"/>
      </xdr:nvSpPr>
      <xdr:spPr>
        <a:xfrm>
          <a:off x="4914900" y="58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66" name="フローチャート : 判断 65"/>
        <xdr:cNvSpPr/>
      </xdr:nvSpPr>
      <xdr:spPr>
        <a:xfrm>
          <a:off x="47752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36</xdr:row>
      <xdr:rowOff>43180</xdr:rowOff>
    </xdr:to>
    <xdr:cxnSp macro="">
      <xdr:nvCxnSpPr>
        <xdr:cNvPr id="67" name="直線コネクタ 66"/>
        <xdr:cNvCxnSpPr/>
      </xdr:nvCxnSpPr>
      <xdr:spPr>
        <a:xfrm flipV="1">
          <a:off x="3098800" y="6062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49530</xdr:rowOff>
    </xdr:from>
    <xdr:to>
      <xdr:col>5</xdr:col>
      <xdr:colOff>600075</xdr:colOff>
      <xdr:row>35</xdr:row>
      <xdr:rowOff>151130</xdr:rowOff>
    </xdr:to>
    <xdr:sp macro="" textlink="">
      <xdr:nvSpPr>
        <xdr:cNvPr id="68" name="フローチャート : 判断 67"/>
        <xdr:cNvSpPr/>
      </xdr:nvSpPr>
      <xdr:spPr>
        <a:xfrm>
          <a:off x="3937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135907</xdr:rowOff>
    </xdr:from>
    <xdr:ext cx="736600" cy="259045"/>
    <xdr:sp macro="" textlink="">
      <xdr:nvSpPr>
        <xdr:cNvPr id="69" name="テキスト ボックス 68"/>
        <xdr:cNvSpPr txBox="1"/>
      </xdr:nvSpPr>
      <xdr:spPr>
        <a:xfrm>
          <a:off x="3606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37</xdr:row>
      <xdr:rowOff>24130</xdr:rowOff>
    </xdr:to>
    <xdr:cxnSp macro="">
      <xdr:nvCxnSpPr>
        <xdr:cNvPr id="70" name="直線コネクタ 69"/>
        <xdr:cNvCxnSpPr/>
      </xdr:nvCxnSpPr>
      <xdr:spPr>
        <a:xfrm flipV="1">
          <a:off x="2209800" y="6215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1" name="フローチャート : 判断 70"/>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2" name="テキスト ボックス 71"/>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37</xdr:row>
      <xdr:rowOff>24130</xdr:rowOff>
    </xdr:to>
    <xdr:cxnSp macro="">
      <xdr:nvCxnSpPr>
        <xdr:cNvPr id="73" name="直線コネクタ 72"/>
        <xdr:cNvCxnSpPr/>
      </xdr:nvCxnSpPr>
      <xdr:spPr>
        <a:xfrm>
          <a:off x="1320800" y="61925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68580</xdr:rowOff>
    </xdr:from>
    <xdr:to>
      <xdr:col>3</xdr:col>
      <xdr:colOff>193675</xdr:colOff>
      <xdr:row>36</xdr:row>
      <xdr:rowOff>170180</xdr:rowOff>
    </xdr:to>
    <xdr:sp macro="" textlink="">
      <xdr:nvSpPr>
        <xdr:cNvPr id="74" name="フローチャート : 判断 73"/>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75" name="テキスト ボックス 74"/>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76" name="フローチャート : 判断 75"/>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77" name="テキスト ボックス 76"/>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3" name="円/楕円 82"/>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21607</xdr:rowOff>
    </xdr:from>
    <xdr:ext cx="762000" cy="259045"/>
    <xdr:sp macro="" textlink="">
      <xdr:nvSpPr>
        <xdr:cNvPr id="84" name="人件費該当値テキスト"/>
        <xdr:cNvSpPr txBox="1"/>
      </xdr:nvSpPr>
      <xdr:spPr>
        <a:xfrm>
          <a:off x="4914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5" name="円/楕円 84"/>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6" name="テキスト ボックス 85"/>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7" name="円/楕円 86"/>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78757</xdr:rowOff>
    </xdr:from>
    <xdr:ext cx="762000" cy="259045"/>
    <xdr:sp macro="" textlink="">
      <xdr:nvSpPr>
        <xdr:cNvPr id="88" name="テキスト ボックス 87"/>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9" name="円/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1" name="円/楕円 90"/>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55897</xdr:rowOff>
    </xdr:from>
    <xdr:ext cx="762000" cy="259045"/>
    <xdr:sp macro="" textlink="">
      <xdr:nvSpPr>
        <xdr:cNvPr id="92" name="テキスト ボックス 91"/>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物件費に係る経常収支比率は、概ね類似団体の平均と同水準で推移している。</a:t>
          </a:r>
        </a:p>
        <a:p>
          <a:r>
            <a:rPr kumimoji="1" lang="ja-JP" altLang="en-US" sz="1300">
              <a:latin typeface="ＭＳ Ｐゴシック"/>
            </a:rPr>
            <a:t>　平成２６年度は、前年度からほぼ横ばいの状況であるが、今後も事務経費など歳出抑制を図り、比率低下に努める。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21</xdr:row>
      <xdr:rowOff>37193</xdr:rowOff>
    </xdr:to>
    <xdr:cxnSp macro="">
      <xdr:nvCxnSpPr>
        <xdr:cNvPr id="122" name="直線コネクタ 121"/>
        <xdr:cNvCxnSpPr/>
      </xdr:nvCxnSpPr>
      <xdr:spPr>
        <a:xfrm flipV="1">
          <a:off x="16510000" y="22987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3"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4" name="直線コネクタ 123"/>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167821</xdr:rowOff>
    </xdr:from>
    <xdr:to>
      <xdr:col>24</xdr:col>
      <xdr:colOff>31750</xdr:colOff>
      <xdr:row>16</xdr:row>
      <xdr:rowOff>29029</xdr:rowOff>
    </xdr:to>
    <xdr:cxnSp macro="">
      <xdr:nvCxnSpPr>
        <xdr:cNvPr id="127" name="直線コネクタ 126"/>
        <xdr:cNvCxnSpPr/>
      </xdr:nvCxnSpPr>
      <xdr:spPr>
        <a:xfrm flipV="1">
          <a:off x="15671800" y="2739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8"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9" name="フローチャート : 判断 128"/>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29029</xdr:rowOff>
    </xdr:from>
    <xdr:to>
      <xdr:col>22</xdr:col>
      <xdr:colOff>565150</xdr:colOff>
      <xdr:row>16</xdr:row>
      <xdr:rowOff>45357</xdr:rowOff>
    </xdr:to>
    <xdr:cxnSp macro="">
      <xdr:nvCxnSpPr>
        <xdr:cNvPr id="130" name="直線コネクタ 129"/>
        <xdr:cNvCxnSpPr/>
      </xdr:nvCxnSpPr>
      <xdr:spPr>
        <a:xfrm flipV="1">
          <a:off x="14782800" y="2772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149679</xdr:rowOff>
    </xdr:from>
    <xdr:to>
      <xdr:col>22</xdr:col>
      <xdr:colOff>615950</xdr:colOff>
      <xdr:row>16</xdr:row>
      <xdr:rowOff>79829</xdr:rowOff>
    </xdr:to>
    <xdr:sp macro="" textlink="">
      <xdr:nvSpPr>
        <xdr:cNvPr id="131" name="フローチャート : 判断 130"/>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90006</xdr:rowOff>
    </xdr:from>
    <xdr:ext cx="736600" cy="259045"/>
    <xdr:sp macro="" textlink="">
      <xdr:nvSpPr>
        <xdr:cNvPr id="132" name="テキスト ボックス 131"/>
        <xdr:cNvSpPr txBox="1"/>
      </xdr:nvSpPr>
      <xdr:spPr>
        <a:xfrm>
          <a:off x="15290800" y="24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45357</xdr:rowOff>
    </xdr:to>
    <xdr:cxnSp macro="">
      <xdr:nvCxnSpPr>
        <xdr:cNvPr id="133" name="直線コネクタ 132"/>
        <xdr:cNvCxnSpPr/>
      </xdr:nvCxnSpPr>
      <xdr:spPr>
        <a:xfrm>
          <a:off x="13893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84364</xdr:rowOff>
    </xdr:from>
    <xdr:to>
      <xdr:col>21</xdr:col>
      <xdr:colOff>412750</xdr:colOff>
      <xdr:row>16</xdr:row>
      <xdr:rowOff>14514</xdr:rowOff>
    </xdr:to>
    <xdr:sp macro="" textlink="">
      <xdr:nvSpPr>
        <xdr:cNvPr id="134" name="フローチャート : 判断 133"/>
        <xdr:cNvSpPr/>
      </xdr:nvSpPr>
      <xdr:spPr>
        <a:xfrm>
          <a:off x="14732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24691</xdr:rowOff>
    </xdr:from>
    <xdr:ext cx="762000" cy="259045"/>
    <xdr:sp macro="" textlink="">
      <xdr:nvSpPr>
        <xdr:cNvPr id="135" name="テキスト ボックス 134"/>
        <xdr:cNvSpPr txBox="1"/>
      </xdr:nvSpPr>
      <xdr:spPr>
        <a:xfrm>
          <a:off x="14401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167821</xdr:rowOff>
    </xdr:to>
    <xdr:cxnSp macro="">
      <xdr:nvCxnSpPr>
        <xdr:cNvPr id="136" name="直線コネクタ 135"/>
        <xdr:cNvCxnSpPr/>
      </xdr:nvCxnSpPr>
      <xdr:spPr>
        <a:xfrm flipV="1">
          <a:off x="13004800" y="26905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157843</xdr:rowOff>
    </xdr:from>
    <xdr:to>
      <xdr:col>20</xdr:col>
      <xdr:colOff>209550</xdr:colOff>
      <xdr:row>15</xdr:row>
      <xdr:rowOff>87993</xdr:rowOff>
    </xdr:to>
    <xdr:sp macro="" textlink="">
      <xdr:nvSpPr>
        <xdr:cNvPr id="137" name="フローチャート : 判断 136"/>
        <xdr:cNvSpPr/>
      </xdr:nvSpPr>
      <xdr:spPr>
        <a:xfrm>
          <a:off x="13843000" y="255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98170</xdr:rowOff>
    </xdr:from>
    <xdr:ext cx="762000" cy="259045"/>
    <xdr:sp macro="" textlink="">
      <xdr:nvSpPr>
        <xdr:cNvPr id="138" name="テキスト ボックス 137"/>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43543</xdr:rowOff>
    </xdr:from>
    <xdr:to>
      <xdr:col>19</xdr:col>
      <xdr:colOff>6350</xdr:colOff>
      <xdr:row>16</xdr:row>
      <xdr:rowOff>145143</xdr:rowOff>
    </xdr:to>
    <xdr:sp macro="" textlink="">
      <xdr:nvSpPr>
        <xdr:cNvPr id="139" name="フローチャート : 判断 138"/>
        <xdr:cNvSpPr/>
      </xdr:nvSpPr>
      <xdr:spPr>
        <a:xfrm>
          <a:off x="12954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129920</xdr:rowOff>
    </xdr:from>
    <xdr:ext cx="762000" cy="259045"/>
    <xdr:sp macro="" textlink="">
      <xdr:nvSpPr>
        <xdr:cNvPr id="140" name="テキスト ボックス 139"/>
        <xdr:cNvSpPr txBox="1"/>
      </xdr:nvSpPr>
      <xdr:spPr>
        <a:xfrm>
          <a:off x="126238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117021</xdr:rowOff>
    </xdr:from>
    <xdr:to>
      <xdr:col>24</xdr:col>
      <xdr:colOff>82550</xdr:colOff>
      <xdr:row>16</xdr:row>
      <xdr:rowOff>47171</xdr:rowOff>
    </xdr:to>
    <xdr:sp macro="" textlink="">
      <xdr:nvSpPr>
        <xdr:cNvPr id="146" name="円/楕円 145"/>
        <xdr:cNvSpPr/>
      </xdr:nvSpPr>
      <xdr:spPr>
        <a:xfrm>
          <a:off x="164592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133548</xdr:rowOff>
    </xdr:from>
    <xdr:ext cx="762000" cy="259045"/>
    <xdr:sp macro="" textlink="">
      <xdr:nvSpPr>
        <xdr:cNvPr id="147" name="物件費該当値テキスト"/>
        <xdr:cNvSpPr txBox="1"/>
      </xdr:nvSpPr>
      <xdr:spPr>
        <a:xfrm>
          <a:off x="16598900" y="253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149679</xdr:rowOff>
    </xdr:from>
    <xdr:to>
      <xdr:col>22</xdr:col>
      <xdr:colOff>615950</xdr:colOff>
      <xdr:row>16</xdr:row>
      <xdr:rowOff>79829</xdr:rowOff>
    </xdr:to>
    <xdr:sp macro="" textlink="">
      <xdr:nvSpPr>
        <xdr:cNvPr id="148" name="円/楕円 147"/>
        <xdr:cNvSpPr/>
      </xdr:nvSpPr>
      <xdr:spPr>
        <a:xfrm>
          <a:off x="15621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64606</xdr:rowOff>
    </xdr:from>
    <xdr:ext cx="736600" cy="259045"/>
    <xdr:sp macro="" textlink="">
      <xdr:nvSpPr>
        <xdr:cNvPr id="149" name="テキスト ボックス 148"/>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0" name="円/楕円 149"/>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51" name="テキスト ボックス 150"/>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2" name="円/楕円 151"/>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53" name="テキスト ボックス 152"/>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117021</xdr:rowOff>
    </xdr:from>
    <xdr:to>
      <xdr:col>19</xdr:col>
      <xdr:colOff>6350</xdr:colOff>
      <xdr:row>16</xdr:row>
      <xdr:rowOff>47171</xdr:rowOff>
    </xdr:to>
    <xdr:sp macro="" textlink="">
      <xdr:nvSpPr>
        <xdr:cNvPr id="154" name="円/楕円 153"/>
        <xdr:cNvSpPr/>
      </xdr:nvSpPr>
      <xdr:spPr>
        <a:xfrm>
          <a:off x="12954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57348</xdr:rowOff>
    </xdr:from>
    <xdr:ext cx="762000" cy="259045"/>
    <xdr:sp macro="" textlink="">
      <xdr:nvSpPr>
        <xdr:cNvPr id="155" name="テキスト ボックス 154"/>
        <xdr:cNvSpPr txBox="1"/>
      </xdr:nvSpPr>
      <xdr:spPr>
        <a:xfrm>
          <a:off x="12623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mn-ea"/>
              <a:ea typeface="+mn-ea"/>
            </a:rPr>
            <a:t>　扶助費に係る経常収支比率は、類似団体の平均より低い水準で推移している。</a:t>
          </a:r>
        </a:p>
        <a:p>
          <a:r>
            <a:rPr kumimoji="1" lang="ja-JP" altLang="en-US" sz="1000">
              <a:solidFill>
                <a:schemeClr val="tx1"/>
              </a:solidFill>
              <a:latin typeface="+mn-ea"/>
              <a:ea typeface="+mn-ea"/>
            </a:rPr>
            <a:t>　近年では生活保護費や社会福祉費が増加傾向にあったことから、これに比例し、年々比率が上昇する傾向にあったが、平成２５年度に関しては前年度に比べ生活保護費が減少したことなどにより、０．６ポイント減少した。</a:t>
          </a:r>
          <a:endParaRPr kumimoji="1" lang="en-US" altLang="ja-JP" sz="1000">
            <a:solidFill>
              <a:schemeClr val="tx1"/>
            </a:solidFill>
            <a:latin typeface="+mn-ea"/>
            <a:ea typeface="+mn-ea"/>
          </a:endParaRPr>
        </a:p>
        <a:p>
          <a:r>
            <a:rPr kumimoji="1" lang="ja-JP" altLang="en-US" sz="1000">
              <a:solidFill>
                <a:schemeClr val="tx1"/>
              </a:solidFill>
              <a:latin typeface="+mn-ea"/>
              <a:ea typeface="+mn-ea"/>
            </a:rPr>
            <a:t>　平成２６年度においては、障害者介護給付費・訓練等給付費をはじめとする障害者福祉費や生活保護費が増加したことなどにより比率が１．６ポイント上昇した。</a:t>
          </a:r>
          <a:endParaRPr kumimoji="1" lang="en-US" altLang="ja-JP" sz="1000">
            <a:solidFill>
              <a:schemeClr val="tx1"/>
            </a:solidFill>
            <a:latin typeface="+mn-ea"/>
            <a:ea typeface="+mn-ea"/>
          </a:endParaRPr>
        </a:p>
        <a:p>
          <a:r>
            <a:rPr kumimoji="1" lang="ja-JP" altLang="en-US" sz="1000">
              <a:solidFill>
                <a:schemeClr val="tx1"/>
              </a:solidFill>
              <a:latin typeface="+mn-ea"/>
              <a:ea typeface="+mn-ea"/>
            </a:rPr>
            <a:t>　今後についても社会保障費の自然増が見込まれ、高い水準で推移することが予想される。</a:t>
          </a:r>
          <a:endParaRPr kumimoji="1" lang="en-US" altLang="ja-JP" sz="1000">
            <a:solidFill>
              <a:schemeClr val="tx1"/>
            </a:solidFill>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5" name="直線コネクタ 184"/>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167822</xdr:rowOff>
    </xdr:to>
    <xdr:cxnSp macro="">
      <xdr:nvCxnSpPr>
        <xdr:cNvPr id="190" name="直線コネクタ 189"/>
        <xdr:cNvCxnSpPr/>
      </xdr:nvCxnSpPr>
      <xdr:spPr>
        <a:xfrm>
          <a:off x="3987800" y="93363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4535</xdr:rowOff>
    </xdr:to>
    <xdr:cxnSp macro="">
      <xdr:nvCxnSpPr>
        <xdr:cNvPr id="193" name="直線コネクタ 192"/>
        <xdr:cNvCxnSpPr/>
      </xdr:nvCxnSpPr>
      <xdr:spPr>
        <a:xfrm flipV="1">
          <a:off x="3098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55</xdr:row>
      <xdr:rowOff>4535</xdr:rowOff>
    </xdr:to>
    <xdr:cxnSp macro="">
      <xdr:nvCxnSpPr>
        <xdr:cNvPr id="196" name="直線コネクタ 195"/>
        <xdr:cNvCxnSpPr/>
      </xdr:nvCxnSpPr>
      <xdr:spPr>
        <a:xfrm>
          <a:off x="2209800" y="93199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157843</xdr:rowOff>
    </xdr:from>
    <xdr:to>
      <xdr:col>4</xdr:col>
      <xdr:colOff>396875</xdr:colOff>
      <xdr:row>55</xdr:row>
      <xdr:rowOff>87993</xdr:rowOff>
    </xdr:to>
    <xdr:sp macro="" textlink="">
      <xdr:nvSpPr>
        <xdr:cNvPr id="197" name="フローチャート : 判断 196"/>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198" name="テキスト ボックス 197"/>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61685</xdr:rowOff>
    </xdr:to>
    <xdr:cxnSp macro="">
      <xdr:nvCxnSpPr>
        <xdr:cNvPr id="199" name="直線コネクタ 198"/>
        <xdr:cNvCxnSpPr/>
      </xdr:nvCxnSpPr>
      <xdr:spPr>
        <a:xfrm>
          <a:off x="1320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200" name="フローチャート : 判断 199"/>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01" name="テキスト ボックス 200"/>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9" name="円/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0"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3" name="円/楕円 212"/>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4" name="テキスト ボックス 21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7" name="円/楕円 216"/>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8" name="テキスト ボックス 217"/>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その他の経費に係る経常収支比率は、その大部分を他会計に対する繰出金が占めており、本市においては、公共下水道事業特別会計繰出金をはじめとする繰出金の額が多額となっていたことから、これまで類似団体の平均を上回っている状況にあった。</a:t>
          </a:r>
        </a:p>
        <a:p>
          <a:r>
            <a:rPr kumimoji="1" lang="ja-JP" altLang="en-US" sz="1050">
              <a:latin typeface="ＭＳ Ｐゴシック"/>
            </a:rPr>
            <a:t>　平成２６年度については、下水道事業が地方公営企業法の財務規定を適用したことから、当会計への繰出金が「補助費等」に変更されたため、前年度に比べ４．６ポイント減少し、類似団体を下回った。</a:t>
          </a:r>
        </a:p>
        <a:p>
          <a:r>
            <a:rPr kumimoji="1" lang="ja-JP" altLang="en-US" sz="1050">
              <a:latin typeface="ＭＳ Ｐゴシック"/>
            </a:rPr>
            <a:t>　他会計に対する繰出金については、より一層計画的な財政運営を図ることで、一般会計における繰出金の抑制に努める。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62</xdr:row>
      <xdr:rowOff>83457</xdr:rowOff>
    </xdr:to>
    <xdr:cxnSp macro="">
      <xdr:nvCxnSpPr>
        <xdr:cNvPr id="248" name="直線コネクタ 247"/>
        <xdr:cNvCxnSpPr/>
      </xdr:nvCxnSpPr>
      <xdr:spPr>
        <a:xfrm flipV="1">
          <a:off x="16510000" y="9156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55534</xdr:rowOff>
    </xdr:from>
    <xdr:ext cx="762000" cy="259045"/>
    <xdr:sp macro="" textlink="">
      <xdr:nvSpPr>
        <xdr:cNvPr id="249" name="その他最小値テキスト"/>
        <xdr:cNvSpPr txBox="1"/>
      </xdr:nvSpPr>
      <xdr:spPr>
        <a:xfrm>
          <a:off x="165989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62</xdr:row>
      <xdr:rowOff>83457</xdr:rowOff>
    </xdr:from>
    <xdr:to>
      <xdr:col>24</xdr:col>
      <xdr:colOff>120650</xdr:colOff>
      <xdr:row>62</xdr:row>
      <xdr:rowOff>83457</xdr:rowOff>
    </xdr:to>
    <xdr:cxnSp macro="">
      <xdr:nvCxnSpPr>
        <xdr:cNvPr id="250" name="直線コネクタ 249"/>
        <xdr:cNvCxnSpPr/>
      </xdr:nvCxnSpPr>
      <xdr:spPr>
        <a:xfrm>
          <a:off x="16421100" y="10713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45357</xdr:rowOff>
    </xdr:from>
    <xdr:to>
      <xdr:col>24</xdr:col>
      <xdr:colOff>31750</xdr:colOff>
      <xdr:row>59</xdr:row>
      <xdr:rowOff>31750</xdr:rowOff>
    </xdr:to>
    <xdr:cxnSp macro="">
      <xdr:nvCxnSpPr>
        <xdr:cNvPr id="253" name="直線コネクタ 252"/>
        <xdr:cNvCxnSpPr/>
      </xdr:nvCxnSpPr>
      <xdr:spPr>
        <a:xfrm flipV="1">
          <a:off x="15671800" y="9646557"/>
          <a:ext cx="8382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53720</xdr:rowOff>
    </xdr:from>
    <xdr:ext cx="762000" cy="259045"/>
    <xdr:sp macro="" textlink="">
      <xdr:nvSpPr>
        <xdr:cNvPr id="254"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81643</xdr:rowOff>
    </xdr:from>
    <xdr:to>
      <xdr:col>24</xdr:col>
      <xdr:colOff>82550</xdr:colOff>
      <xdr:row>57</xdr:row>
      <xdr:rowOff>11793</xdr:rowOff>
    </xdr:to>
    <xdr:sp macro="" textlink="">
      <xdr:nvSpPr>
        <xdr:cNvPr id="255" name="フローチャート : 判断 254"/>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137885</xdr:rowOff>
    </xdr:from>
    <xdr:to>
      <xdr:col>22</xdr:col>
      <xdr:colOff>565150</xdr:colOff>
      <xdr:row>59</xdr:row>
      <xdr:rowOff>31750</xdr:rowOff>
    </xdr:to>
    <xdr:cxnSp macro="">
      <xdr:nvCxnSpPr>
        <xdr:cNvPr id="256" name="直線コネクタ 255"/>
        <xdr:cNvCxnSpPr/>
      </xdr:nvCxnSpPr>
      <xdr:spPr>
        <a:xfrm>
          <a:off x="14782800" y="10081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27215</xdr:rowOff>
    </xdr:from>
    <xdr:to>
      <xdr:col>22</xdr:col>
      <xdr:colOff>615950</xdr:colOff>
      <xdr:row>56</xdr:row>
      <xdr:rowOff>128815</xdr:rowOff>
    </xdr:to>
    <xdr:sp macro="" textlink="">
      <xdr:nvSpPr>
        <xdr:cNvPr id="257" name="フローチャート : 判断 256"/>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138992</xdr:rowOff>
    </xdr:from>
    <xdr:ext cx="736600" cy="259045"/>
    <xdr:sp macro="" textlink="">
      <xdr:nvSpPr>
        <xdr:cNvPr id="258" name="テキスト ボックス 257"/>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137885</xdr:rowOff>
    </xdr:from>
    <xdr:to>
      <xdr:col>21</xdr:col>
      <xdr:colOff>361950</xdr:colOff>
      <xdr:row>58</xdr:row>
      <xdr:rowOff>148772</xdr:rowOff>
    </xdr:to>
    <xdr:cxnSp macro="">
      <xdr:nvCxnSpPr>
        <xdr:cNvPr id="259" name="直線コネクタ 258"/>
        <xdr:cNvCxnSpPr/>
      </xdr:nvCxnSpPr>
      <xdr:spPr>
        <a:xfrm flipV="1">
          <a:off x="13893800" y="10081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0" name="フローチャート : 判断 259"/>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138992</xdr:rowOff>
    </xdr:from>
    <xdr:ext cx="762000" cy="259045"/>
    <xdr:sp macro="" textlink="">
      <xdr:nvSpPr>
        <xdr:cNvPr id="261" name="テキスト ボックス 260"/>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156935</xdr:rowOff>
    </xdr:from>
    <xdr:to>
      <xdr:col>20</xdr:col>
      <xdr:colOff>158750</xdr:colOff>
      <xdr:row>58</xdr:row>
      <xdr:rowOff>148772</xdr:rowOff>
    </xdr:to>
    <xdr:cxnSp macro="">
      <xdr:nvCxnSpPr>
        <xdr:cNvPr id="262" name="直線コネクタ 261"/>
        <xdr:cNvCxnSpPr/>
      </xdr:nvCxnSpPr>
      <xdr:spPr>
        <a:xfrm>
          <a:off x="13004800" y="99295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3" name="フローチャート : 判断 26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4" name="テキスト ボックス 263"/>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65" name="フローチャート : 判断 264"/>
        <xdr:cNvSpPr/>
      </xdr:nvSpPr>
      <xdr:spPr>
        <a:xfrm>
          <a:off x="12954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66" name="テキスト ボックス 265"/>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166007</xdr:rowOff>
    </xdr:from>
    <xdr:to>
      <xdr:col>24</xdr:col>
      <xdr:colOff>82550</xdr:colOff>
      <xdr:row>56</xdr:row>
      <xdr:rowOff>96157</xdr:rowOff>
    </xdr:to>
    <xdr:sp macro="" textlink="">
      <xdr:nvSpPr>
        <xdr:cNvPr id="272" name="円/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4" name="円/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87085</xdr:rowOff>
    </xdr:from>
    <xdr:to>
      <xdr:col>21</xdr:col>
      <xdr:colOff>412750</xdr:colOff>
      <xdr:row>59</xdr:row>
      <xdr:rowOff>17235</xdr:rowOff>
    </xdr:to>
    <xdr:sp macro="" textlink="">
      <xdr:nvSpPr>
        <xdr:cNvPr id="276" name="円/楕円 275"/>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2012</xdr:rowOff>
    </xdr:from>
    <xdr:ext cx="762000" cy="259045"/>
    <xdr:sp macro="" textlink="">
      <xdr:nvSpPr>
        <xdr:cNvPr id="277" name="テキスト ボックス 276"/>
        <xdr:cNvSpPr txBox="1"/>
      </xdr:nvSpPr>
      <xdr:spPr>
        <a:xfrm>
          <a:off x="14401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97972</xdr:rowOff>
    </xdr:from>
    <xdr:to>
      <xdr:col>20</xdr:col>
      <xdr:colOff>209550</xdr:colOff>
      <xdr:row>59</xdr:row>
      <xdr:rowOff>28122</xdr:rowOff>
    </xdr:to>
    <xdr:sp macro="" textlink="">
      <xdr:nvSpPr>
        <xdr:cNvPr id="278" name="円/楕円 277"/>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12899</xdr:rowOff>
    </xdr:from>
    <xdr:ext cx="762000" cy="259045"/>
    <xdr:sp macro="" textlink="">
      <xdr:nvSpPr>
        <xdr:cNvPr id="279" name="テキスト ボックス 278"/>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106135</xdr:rowOff>
    </xdr:from>
    <xdr:to>
      <xdr:col>19</xdr:col>
      <xdr:colOff>6350</xdr:colOff>
      <xdr:row>58</xdr:row>
      <xdr:rowOff>36285</xdr:rowOff>
    </xdr:to>
    <xdr:sp macro="" textlink="">
      <xdr:nvSpPr>
        <xdr:cNvPr id="280" name="円/楕円 279"/>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21062</xdr:rowOff>
    </xdr:from>
    <xdr:ext cx="762000" cy="259045"/>
    <xdr:sp macro="" textlink="">
      <xdr:nvSpPr>
        <xdr:cNvPr id="281" name="テキスト ボックス 280"/>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これまで類似団体の平均を大きく下回っていたが、平成２６年度は、下水道事業が地方公営企業法の財務規定を適用したことから、当会計への繰出金が「補助費等」に変更されたため、前年度に比べ８．４ポイント上昇し、類似団体とほぼ同水準となっている。</a:t>
          </a:r>
          <a:endParaRPr kumimoji="1" lang="en-US" altLang="ja-JP" sz="1300">
            <a:latin typeface="ＭＳ Ｐゴシック"/>
          </a:endParaRPr>
        </a:p>
        <a:p>
          <a:r>
            <a:rPr kumimoji="1" lang="ja-JP" altLang="en-US" sz="1300">
              <a:latin typeface="ＭＳ Ｐゴシック"/>
            </a:rPr>
            <a:t>　今後については、ほぼ横ばいで推移するものと考えられる。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165100</xdr:rowOff>
    </xdr:from>
    <xdr:to>
      <xdr:col>24</xdr:col>
      <xdr:colOff>31750</xdr:colOff>
      <xdr:row>41</xdr:row>
      <xdr:rowOff>48078</xdr:rowOff>
    </xdr:to>
    <xdr:cxnSp macro="">
      <xdr:nvCxnSpPr>
        <xdr:cNvPr id="311" name="直線コネクタ 310"/>
        <xdr:cNvCxnSpPr/>
      </xdr:nvCxnSpPr>
      <xdr:spPr>
        <a:xfrm flipV="1">
          <a:off x="16510000" y="565150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2"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3" name="直線コネクタ 312"/>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80027</xdr:rowOff>
    </xdr:from>
    <xdr:ext cx="762000" cy="259045"/>
    <xdr:sp macro="" textlink="">
      <xdr:nvSpPr>
        <xdr:cNvPr id="314"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32</xdr:row>
      <xdr:rowOff>165100</xdr:rowOff>
    </xdr:from>
    <xdr:to>
      <xdr:col>24</xdr:col>
      <xdr:colOff>120650</xdr:colOff>
      <xdr:row>32</xdr:row>
      <xdr:rowOff>165100</xdr:rowOff>
    </xdr:to>
    <xdr:cxnSp macro="">
      <xdr:nvCxnSpPr>
        <xdr:cNvPr id="315" name="直線コネクタ 314"/>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88900</xdr:rowOff>
    </xdr:from>
    <xdr:to>
      <xdr:col>24</xdr:col>
      <xdr:colOff>31750</xdr:colOff>
      <xdr:row>37</xdr:row>
      <xdr:rowOff>146050</xdr:rowOff>
    </xdr:to>
    <xdr:cxnSp macro="">
      <xdr:nvCxnSpPr>
        <xdr:cNvPr id="316" name="直線コネクタ 315"/>
        <xdr:cNvCxnSpPr/>
      </xdr:nvCxnSpPr>
      <xdr:spPr>
        <a:xfrm>
          <a:off x="15671800" y="55753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132642</xdr:rowOff>
    </xdr:from>
    <xdr:ext cx="762000" cy="259045"/>
    <xdr:sp macro="" textlink="">
      <xdr:nvSpPr>
        <xdr:cNvPr id="317" name="補助費等平均値テキスト"/>
        <xdr:cNvSpPr txBox="1"/>
      </xdr:nvSpPr>
      <xdr:spPr>
        <a:xfrm>
          <a:off x="16598900" y="64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160565</xdr:rowOff>
    </xdr:from>
    <xdr:to>
      <xdr:col>24</xdr:col>
      <xdr:colOff>82550</xdr:colOff>
      <xdr:row>38</xdr:row>
      <xdr:rowOff>90715</xdr:rowOff>
    </xdr:to>
    <xdr:sp macro="" textlink="">
      <xdr:nvSpPr>
        <xdr:cNvPr id="318" name="フローチャート : 判断 317"/>
        <xdr:cNvSpPr/>
      </xdr:nvSpPr>
      <xdr:spPr>
        <a:xfrm>
          <a:off x="16459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88900</xdr:rowOff>
    </xdr:from>
    <xdr:to>
      <xdr:col>22</xdr:col>
      <xdr:colOff>565150</xdr:colOff>
      <xdr:row>32</xdr:row>
      <xdr:rowOff>99786</xdr:rowOff>
    </xdr:to>
    <xdr:cxnSp macro="">
      <xdr:nvCxnSpPr>
        <xdr:cNvPr id="319" name="直線コネクタ 318"/>
        <xdr:cNvCxnSpPr/>
      </xdr:nvCxnSpPr>
      <xdr:spPr>
        <a:xfrm flipV="1">
          <a:off x="14782800" y="5575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99786</xdr:rowOff>
    </xdr:from>
    <xdr:to>
      <xdr:col>21</xdr:col>
      <xdr:colOff>361950</xdr:colOff>
      <xdr:row>32</xdr:row>
      <xdr:rowOff>99786</xdr:rowOff>
    </xdr:to>
    <xdr:cxnSp macro="">
      <xdr:nvCxnSpPr>
        <xdr:cNvPr id="322" name="直線コネクタ 321"/>
        <xdr:cNvCxnSpPr/>
      </xdr:nvCxnSpPr>
      <xdr:spPr>
        <a:xfrm>
          <a:off x="13893800" y="5586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3" name="フローチャート : 判断 322"/>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4" name="テキスト ボックス 323"/>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99786</xdr:rowOff>
    </xdr:from>
    <xdr:to>
      <xdr:col>20</xdr:col>
      <xdr:colOff>158750</xdr:colOff>
      <xdr:row>32</xdr:row>
      <xdr:rowOff>99786</xdr:rowOff>
    </xdr:to>
    <xdr:cxnSp macro="">
      <xdr:nvCxnSpPr>
        <xdr:cNvPr id="325" name="直線コネクタ 324"/>
        <xdr:cNvCxnSpPr/>
      </xdr:nvCxnSpPr>
      <xdr:spPr>
        <a:xfrm>
          <a:off x="13004800" y="5586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29936</xdr:rowOff>
    </xdr:from>
    <xdr:to>
      <xdr:col>20</xdr:col>
      <xdr:colOff>209550</xdr:colOff>
      <xdr:row>37</xdr:row>
      <xdr:rowOff>131536</xdr:rowOff>
    </xdr:to>
    <xdr:sp macro="" textlink="">
      <xdr:nvSpPr>
        <xdr:cNvPr id="326" name="フローチャート : 判断 325"/>
        <xdr:cNvSpPr/>
      </xdr:nvSpPr>
      <xdr:spPr>
        <a:xfrm>
          <a:off x="13843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116312</xdr:rowOff>
    </xdr:from>
    <xdr:ext cx="762000" cy="259045"/>
    <xdr:sp macro="" textlink="">
      <xdr:nvSpPr>
        <xdr:cNvPr id="327" name="テキスト ボックス 326"/>
        <xdr:cNvSpPr txBox="1"/>
      </xdr:nvSpPr>
      <xdr:spPr>
        <a:xfrm>
          <a:off x="13512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73478</xdr:rowOff>
    </xdr:from>
    <xdr:to>
      <xdr:col>19</xdr:col>
      <xdr:colOff>6350</xdr:colOff>
      <xdr:row>38</xdr:row>
      <xdr:rowOff>3628</xdr:rowOff>
    </xdr:to>
    <xdr:sp macro="" textlink="">
      <xdr:nvSpPr>
        <xdr:cNvPr id="328" name="フローチャート : 判断 327"/>
        <xdr:cNvSpPr/>
      </xdr:nvSpPr>
      <xdr:spPr>
        <a:xfrm>
          <a:off x="12954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159855</xdr:rowOff>
    </xdr:from>
    <xdr:ext cx="762000" cy="259045"/>
    <xdr:sp macro="" textlink="">
      <xdr:nvSpPr>
        <xdr:cNvPr id="329" name="テキスト ボックス 328"/>
        <xdr:cNvSpPr txBox="1"/>
      </xdr:nvSpPr>
      <xdr:spPr>
        <a:xfrm>
          <a:off x="12623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5" name="円/楕円 334"/>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111777</xdr:rowOff>
    </xdr:from>
    <xdr:ext cx="762000" cy="259045"/>
    <xdr:sp macro="" textlink="">
      <xdr:nvSpPr>
        <xdr:cNvPr id="336" name="補助費等該当値テキスト"/>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38100</xdr:rowOff>
    </xdr:from>
    <xdr:to>
      <xdr:col>22</xdr:col>
      <xdr:colOff>615950</xdr:colOff>
      <xdr:row>32</xdr:row>
      <xdr:rowOff>139700</xdr:rowOff>
    </xdr:to>
    <xdr:sp macro="" textlink="">
      <xdr:nvSpPr>
        <xdr:cNvPr id="337" name="円/楕円 336"/>
        <xdr:cNvSpPr/>
      </xdr:nvSpPr>
      <xdr:spPr>
        <a:xfrm>
          <a:off x="15621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149877</xdr:rowOff>
    </xdr:from>
    <xdr:ext cx="736600" cy="259045"/>
    <xdr:sp macro="" textlink="">
      <xdr:nvSpPr>
        <xdr:cNvPr id="338" name="テキスト ボックス 337"/>
        <xdr:cNvSpPr txBox="1"/>
      </xdr:nvSpPr>
      <xdr:spPr>
        <a:xfrm>
          <a:off x="15290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48986</xdr:rowOff>
    </xdr:from>
    <xdr:to>
      <xdr:col>21</xdr:col>
      <xdr:colOff>412750</xdr:colOff>
      <xdr:row>32</xdr:row>
      <xdr:rowOff>150586</xdr:rowOff>
    </xdr:to>
    <xdr:sp macro="" textlink="">
      <xdr:nvSpPr>
        <xdr:cNvPr id="339" name="円/楕円 338"/>
        <xdr:cNvSpPr/>
      </xdr:nvSpPr>
      <xdr:spPr>
        <a:xfrm>
          <a:off x="14732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160763</xdr:rowOff>
    </xdr:from>
    <xdr:ext cx="762000" cy="259045"/>
    <xdr:sp macro="" textlink="">
      <xdr:nvSpPr>
        <xdr:cNvPr id="340" name="テキスト ボックス 339"/>
        <xdr:cNvSpPr txBox="1"/>
      </xdr:nvSpPr>
      <xdr:spPr>
        <a:xfrm>
          <a:off x="14401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48986</xdr:rowOff>
    </xdr:from>
    <xdr:to>
      <xdr:col>20</xdr:col>
      <xdr:colOff>209550</xdr:colOff>
      <xdr:row>32</xdr:row>
      <xdr:rowOff>150586</xdr:rowOff>
    </xdr:to>
    <xdr:sp macro="" textlink="">
      <xdr:nvSpPr>
        <xdr:cNvPr id="341" name="円/楕円 340"/>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160763</xdr:rowOff>
    </xdr:from>
    <xdr:ext cx="762000" cy="259045"/>
    <xdr:sp macro="" textlink="">
      <xdr:nvSpPr>
        <xdr:cNvPr id="342" name="テキスト ボックス 341"/>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48986</xdr:rowOff>
    </xdr:from>
    <xdr:to>
      <xdr:col>19</xdr:col>
      <xdr:colOff>6350</xdr:colOff>
      <xdr:row>32</xdr:row>
      <xdr:rowOff>150586</xdr:rowOff>
    </xdr:to>
    <xdr:sp macro="" textlink="">
      <xdr:nvSpPr>
        <xdr:cNvPr id="343" name="円/楕円 342"/>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160763</xdr:rowOff>
    </xdr:from>
    <xdr:ext cx="762000" cy="259045"/>
    <xdr:sp macro="" textlink="">
      <xdr:nvSpPr>
        <xdr:cNvPr id="344" name="テキスト ボックス 343"/>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公債費に係る経常収支比率は、類似団体の平均を大きく上回っており、普通会計全体における経常収支比率を引き上げる主な要因といえる。</a:t>
          </a:r>
        </a:p>
        <a:p>
          <a:r>
            <a:rPr kumimoji="1" lang="ja-JP" altLang="en-US" sz="1100">
              <a:latin typeface="ＭＳ Ｐゴシック"/>
            </a:rPr>
            <a:t>　平成２６年度は前年度比で０．７ポイント改善し、過去に実施した大型事業に係る償還終了の影響が見て取れるが、一方では公共施設等の耐震化・老朽化に対応するための財政需要を控えるなど課題もあることから、事業の選択と集中を図り、弾力性のある財政運営が図られるよう努め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48078</xdr:rowOff>
    </xdr:from>
    <xdr:to>
      <xdr:col>7</xdr:col>
      <xdr:colOff>15875</xdr:colOff>
      <xdr:row>80</xdr:row>
      <xdr:rowOff>121557</xdr:rowOff>
    </xdr:to>
    <xdr:cxnSp macro="">
      <xdr:nvCxnSpPr>
        <xdr:cNvPr id="374" name="直線コネクタ 373"/>
        <xdr:cNvCxnSpPr/>
      </xdr:nvCxnSpPr>
      <xdr:spPr>
        <a:xfrm flipV="1">
          <a:off x="4826000" y="12563928"/>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93634</xdr:rowOff>
    </xdr:from>
    <xdr:ext cx="762000" cy="259045"/>
    <xdr:sp macro="" textlink="">
      <xdr:nvSpPr>
        <xdr:cNvPr id="375" name="公債費最小値テキスト"/>
        <xdr:cNvSpPr txBox="1"/>
      </xdr:nvSpPr>
      <xdr:spPr>
        <a:xfrm>
          <a:off x="4914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80</xdr:row>
      <xdr:rowOff>121557</xdr:rowOff>
    </xdr:from>
    <xdr:to>
      <xdr:col>7</xdr:col>
      <xdr:colOff>104775</xdr:colOff>
      <xdr:row>80</xdr:row>
      <xdr:rowOff>121557</xdr:rowOff>
    </xdr:to>
    <xdr:cxnSp macro="">
      <xdr:nvCxnSpPr>
        <xdr:cNvPr id="376" name="直線コネクタ 375"/>
        <xdr:cNvCxnSpPr/>
      </xdr:nvCxnSpPr>
      <xdr:spPr>
        <a:xfrm>
          <a:off x="4737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134455</xdr:rowOff>
    </xdr:from>
    <xdr:ext cx="762000" cy="259045"/>
    <xdr:sp macro="" textlink="">
      <xdr:nvSpPr>
        <xdr:cNvPr id="377" name="公債費最大値テキスト"/>
        <xdr:cNvSpPr txBox="1"/>
      </xdr:nvSpPr>
      <xdr:spPr>
        <a:xfrm>
          <a:off x="4914900" y="1230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6</xdr:col>
      <xdr:colOff>612775</xdr:colOff>
      <xdr:row>73</xdr:row>
      <xdr:rowOff>48078</xdr:rowOff>
    </xdr:from>
    <xdr:to>
      <xdr:col>7</xdr:col>
      <xdr:colOff>104775</xdr:colOff>
      <xdr:row>73</xdr:row>
      <xdr:rowOff>48078</xdr:rowOff>
    </xdr:to>
    <xdr:cxnSp macro="">
      <xdr:nvCxnSpPr>
        <xdr:cNvPr id="378" name="直線コネクタ 377"/>
        <xdr:cNvCxnSpPr/>
      </xdr:nvCxnSpPr>
      <xdr:spPr>
        <a:xfrm>
          <a:off x="4737100" y="125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97064</xdr:rowOff>
    </xdr:from>
    <xdr:to>
      <xdr:col>7</xdr:col>
      <xdr:colOff>15875</xdr:colOff>
      <xdr:row>80</xdr:row>
      <xdr:rowOff>1814</xdr:rowOff>
    </xdr:to>
    <xdr:cxnSp macro="">
      <xdr:nvCxnSpPr>
        <xdr:cNvPr id="379" name="直線コネクタ 378"/>
        <xdr:cNvCxnSpPr/>
      </xdr:nvCxnSpPr>
      <xdr:spPr>
        <a:xfrm flipV="1">
          <a:off x="3987800" y="13641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43742</xdr:rowOff>
    </xdr:from>
    <xdr:ext cx="762000" cy="259045"/>
    <xdr:sp macro="" textlink="">
      <xdr:nvSpPr>
        <xdr:cNvPr id="380" name="公債費平均値テキスト"/>
        <xdr:cNvSpPr txBox="1"/>
      </xdr:nvSpPr>
      <xdr:spPr>
        <a:xfrm>
          <a:off x="4914900" y="12902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27214</xdr:rowOff>
    </xdr:from>
    <xdr:to>
      <xdr:col>7</xdr:col>
      <xdr:colOff>66675</xdr:colOff>
      <xdr:row>76</xdr:row>
      <xdr:rowOff>128814</xdr:rowOff>
    </xdr:to>
    <xdr:sp macro="" textlink="">
      <xdr:nvSpPr>
        <xdr:cNvPr id="381" name="フローチャート : 判断 380"/>
        <xdr:cNvSpPr/>
      </xdr:nvSpPr>
      <xdr:spPr>
        <a:xfrm>
          <a:off x="47752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1814</xdr:rowOff>
    </xdr:from>
    <xdr:to>
      <xdr:col>5</xdr:col>
      <xdr:colOff>549275</xdr:colOff>
      <xdr:row>81</xdr:row>
      <xdr:rowOff>15421</xdr:rowOff>
    </xdr:to>
    <xdr:cxnSp macro="">
      <xdr:nvCxnSpPr>
        <xdr:cNvPr id="382" name="直線コネクタ 381"/>
        <xdr:cNvCxnSpPr/>
      </xdr:nvCxnSpPr>
      <xdr:spPr>
        <a:xfrm flipV="1">
          <a:off x="3098800" y="137178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5443</xdr:rowOff>
    </xdr:from>
    <xdr:to>
      <xdr:col>5</xdr:col>
      <xdr:colOff>600075</xdr:colOff>
      <xdr:row>76</xdr:row>
      <xdr:rowOff>107043</xdr:rowOff>
    </xdr:to>
    <xdr:sp macro="" textlink="">
      <xdr:nvSpPr>
        <xdr:cNvPr id="383" name="フローチャート : 判断 382"/>
        <xdr:cNvSpPr/>
      </xdr:nvSpPr>
      <xdr:spPr>
        <a:xfrm>
          <a:off x="3937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117220</xdr:rowOff>
    </xdr:from>
    <xdr:ext cx="736600" cy="259045"/>
    <xdr:sp macro="" textlink="">
      <xdr:nvSpPr>
        <xdr:cNvPr id="384" name="テキスト ボックス 383"/>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15421</xdr:rowOff>
    </xdr:from>
    <xdr:to>
      <xdr:col>4</xdr:col>
      <xdr:colOff>346075</xdr:colOff>
      <xdr:row>81</xdr:row>
      <xdr:rowOff>58964</xdr:rowOff>
    </xdr:to>
    <xdr:cxnSp macro="">
      <xdr:nvCxnSpPr>
        <xdr:cNvPr id="385" name="直線コネクタ 384"/>
        <xdr:cNvCxnSpPr/>
      </xdr:nvCxnSpPr>
      <xdr:spPr>
        <a:xfrm flipV="1">
          <a:off x="2209800" y="1390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59871</xdr:rowOff>
    </xdr:from>
    <xdr:to>
      <xdr:col>4</xdr:col>
      <xdr:colOff>396875</xdr:colOff>
      <xdr:row>76</xdr:row>
      <xdr:rowOff>161471</xdr:rowOff>
    </xdr:to>
    <xdr:sp macro="" textlink="">
      <xdr:nvSpPr>
        <xdr:cNvPr id="386" name="フローチャート : 判断 385"/>
        <xdr:cNvSpPr/>
      </xdr:nvSpPr>
      <xdr:spPr>
        <a:xfrm>
          <a:off x="3048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199</xdr:rowOff>
    </xdr:from>
    <xdr:ext cx="762000" cy="259045"/>
    <xdr:sp macro="" textlink="">
      <xdr:nvSpPr>
        <xdr:cNvPr id="387" name="テキスト ボックス 386"/>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154214</xdr:rowOff>
    </xdr:from>
    <xdr:to>
      <xdr:col>3</xdr:col>
      <xdr:colOff>142875</xdr:colOff>
      <xdr:row>81</xdr:row>
      <xdr:rowOff>58964</xdr:rowOff>
    </xdr:to>
    <xdr:cxnSp macro="">
      <xdr:nvCxnSpPr>
        <xdr:cNvPr id="388" name="直線コネクタ 387"/>
        <xdr:cNvCxnSpPr/>
      </xdr:nvCxnSpPr>
      <xdr:spPr>
        <a:xfrm>
          <a:off x="1320800" y="13870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9" name="フローチャート : 判断 388"/>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90" name="テキスト ボックス 389"/>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122465</xdr:rowOff>
    </xdr:from>
    <xdr:to>
      <xdr:col>1</xdr:col>
      <xdr:colOff>676275</xdr:colOff>
      <xdr:row>76</xdr:row>
      <xdr:rowOff>52614</xdr:rowOff>
    </xdr:to>
    <xdr:sp macro="" textlink="">
      <xdr:nvSpPr>
        <xdr:cNvPr id="391" name="フローチャート : 判断 390"/>
        <xdr:cNvSpPr/>
      </xdr:nvSpPr>
      <xdr:spPr>
        <a:xfrm>
          <a:off x="1270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62792</xdr:rowOff>
    </xdr:from>
    <xdr:ext cx="762000" cy="259045"/>
    <xdr:sp macro="" textlink="">
      <xdr:nvSpPr>
        <xdr:cNvPr id="392" name="テキスト ボックス 391"/>
        <xdr:cNvSpPr txBox="1"/>
      </xdr:nvSpPr>
      <xdr:spPr>
        <a:xfrm>
          <a:off x="939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46264</xdr:rowOff>
    </xdr:from>
    <xdr:to>
      <xdr:col>7</xdr:col>
      <xdr:colOff>66675</xdr:colOff>
      <xdr:row>79</xdr:row>
      <xdr:rowOff>147864</xdr:rowOff>
    </xdr:to>
    <xdr:sp macro="" textlink="">
      <xdr:nvSpPr>
        <xdr:cNvPr id="398" name="円/楕円 397"/>
        <xdr:cNvSpPr/>
      </xdr:nvSpPr>
      <xdr:spPr>
        <a:xfrm>
          <a:off x="4775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18341</xdr:rowOff>
    </xdr:from>
    <xdr:ext cx="762000" cy="259045"/>
    <xdr:sp macro="" textlink="">
      <xdr:nvSpPr>
        <xdr:cNvPr id="399" name="公債費該当値テキスト"/>
        <xdr:cNvSpPr txBox="1"/>
      </xdr:nvSpPr>
      <xdr:spPr>
        <a:xfrm>
          <a:off x="4914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122464</xdr:rowOff>
    </xdr:from>
    <xdr:to>
      <xdr:col>5</xdr:col>
      <xdr:colOff>600075</xdr:colOff>
      <xdr:row>80</xdr:row>
      <xdr:rowOff>52614</xdr:rowOff>
    </xdr:to>
    <xdr:sp macro="" textlink="">
      <xdr:nvSpPr>
        <xdr:cNvPr id="400" name="円/楕円 399"/>
        <xdr:cNvSpPr/>
      </xdr:nvSpPr>
      <xdr:spPr>
        <a:xfrm>
          <a:off x="3937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37391</xdr:rowOff>
    </xdr:from>
    <xdr:ext cx="736600" cy="259045"/>
    <xdr:sp macro="" textlink="">
      <xdr:nvSpPr>
        <xdr:cNvPr id="401" name="テキスト ボックス 400"/>
        <xdr:cNvSpPr txBox="1"/>
      </xdr:nvSpPr>
      <xdr:spPr>
        <a:xfrm>
          <a:off x="3606800" y="137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136071</xdr:rowOff>
    </xdr:from>
    <xdr:to>
      <xdr:col>4</xdr:col>
      <xdr:colOff>396875</xdr:colOff>
      <xdr:row>81</xdr:row>
      <xdr:rowOff>66221</xdr:rowOff>
    </xdr:to>
    <xdr:sp macro="" textlink="">
      <xdr:nvSpPr>
        <xdr:cNvPr id="402" name="円/楕円 401"/>
        <xdr:cNvSpPr/>
      </xdr:nvSpPr>
      <xdr:spPr>
        <a:xfrm>
          <a:off x="3048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50998</xdr:rowOff>
    </xdr:from>
    <xdr:ext cx="762000" cy="259045"/>
    <xdr:sp macro="" textlink="">
      <xdr:nvSpPr>
        <xdr:cNvPr id="403" name="テキスト ボックス 402"/>
        <xdr:cNvSpPr txBox="1"/>
      </xdr:nvSpPr>
      <xdr:spPr>
        <a:xfrm>
          <a:off x="2717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8164</xdr:rowOff>
    </xdr:from>
    <xdr:to>
      <xdr:col>3</xdr:col>
      <xdr:colOff>193675</xdr:colOff>
      <xdr:row>81</xdr:row>
      <xdr:rowOff>109764</xdr:rowOff>
    </xdr:to>
    <xdr:sp macro="" textlink="">
      <xdr:nvSpPr>
        <xdr:cNvPr id="404" name="円/楕円 403"/>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94541</xdr:rowOff>
    </xdr:from>
    <xdr:ext cx="762000" cy="259045"/>
    <xdr:sp macro="" textlink="">
      <xdr:nvSpPr>
        <xdr:cNvPr id="405" name="テキスト ボックス 404"/>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103414</xdr:rowOff>
    </xdr:from>
    <xdr:to>
      <xdr:col>1</xdr:col>
      <xdr:colOff>676275</xdr:colOff>
      <xdr:row>81</xdr:row>
      <xdr:rowOff>33564</xdr:rowOff>
    </xdr:to>
    <xdr:sp macro="" textlink="">
      <xdr:nvSpPr>
        <xdr:cNvPr id="406" name="円/楕円 405"/>
        <xdr:cNvSpPr/>
      </xdr:nvSpPr>
      <xdr:spPr>
        <a:xfrm>
          <a:off x="1270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18341</xdr:rowOff>
    </xdr:from>
    <xdr:ext cx="762000" cy="259045"/>
    <xdr:sp macro="" textlink="">
      <xdr:nvSpPr>
        <xdr:cNvPr id="407" name="テキスト ボックス 406"/>
        <xdr:cNvSpPr txBox="1"/>
      </xdr:nvSpPr>
      <xdr:spPr>
        <a:xfrm>
          <a:off x="939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経常収支比率全体では、類似団体の平均を上回っているが、その主な要因が公債費にあるため、公債費以外に係る経常収支比率は、類似団体の平均を下回っている。</a:t>
          </a:r>
        </a:p>
        <a:p>
          <a:r>
            <a:rPr kumimoji="1" lang="ja-JP" altLang="en-US" sz="1300">
              <a:latin typeface="ＭＳ Ｐゴシック"/>
            </a:rPr>
            <a:t>　今後も義務的経費の抑制に努めるほか、事業評価や予算編成等において事業の有効性や必要性、予算の規模などを検証のうえ、必要な見直しを行い、歳出予算の適正化・効率化により財政の弾力性が確保されるよう努める。</a:t>
          </a: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105228</xdr:rowOff>
    </xdr:from>
    <xdr:to>
      <xdr:col>24</xdr:col>
      <xdr:colOff>31750</xdr:colOff>
      <xdr:row>82</xdr:row>
      <xdr:rowOff>83457</xdr:rowOff>
    </xdr:to>
    <xdr:cxnSp macro="">
      <xdr:nvCxnSpPr>
        <xdr:cNvPr id="437" name="直線コネクタ 436"/>
        <xdr:cNvCxnSpPr/>
      </xdr:nvCxnSpPr>
      <xdr:spPr>
        <a:xfrm flipV="1">
          <a:off x="16510000" y="12792528"/>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55534</xdr:rowOff>
    </xdr:from>
    <xdr:ext cx="762000" cy="259045"/>
    <xdr:sp macro="" textlink="">
      <xdr:nvSpPr>
        <xdr:cNvPr id="438" name="公債費以外最小値テキスト"/>
        <xdr:cNvSpPr txBox="1"/>
      </xdr:nvSpPr>
      <xdr:spPr>
        <a:xfrm>
          <a:off x="16598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82</xdr:row>
      <xdr:rowOff>83457</xdr:rowOff>
    </xdr:from>
    <xdr:to>
      <xdr:col>24</xdr:col>
      <xdr:colOff>120650</xdr:colOff>
      <xdr:row>82</xdr:row>
      <xdr:rowOff>83457</xdr:rowOff>
    </xdr:to>
    <xdr:cxnSp macro="">
      <xdr:nvCxnSpPr>
        <xdr:cNvPr id="439" name="直線コネクタ 438"/>
        <xdr:cNvCxnSpPr/>
      </xdr:nvCxnSpPr>
      <xdr:spPr>
        <a:xfrm>
          <a:off x="16421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20155</xdr:rowOff>
    </xdr:from>
    <xdr:ext cx="762000" cy="259045"/>
    <xdr:sp macro="" textlink="">
      <xdr:nvSpPr>
        <xdr:cNvPr id="440" name="公債費以外最大値テキスト"/>
        <xdr:cNvSpPr txBox="1"/>
      </xdr:nvSpPr>
      <xdr:spPr>
        <a:xfrm>
          <a:off x="16598900" y="1253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628650</xdr:colOff>
      <xdr:row>74</xdr:row>
      <xdr:rowOff>105228</xdr:rowOff>
    </xdr:from>
    <xdr:to>
      <xdr:col>24</xdr:col>
      <xdr:colOff>120650</xdr:colOff>
      <xdr:row>74</xdr:row>
      <xdr:rowOff>105228</xdr:rowOff>
    </xdr:to>
    <xdr:cxnSp macro="">
      <xdr:nvCxnSpPr>
        <xdr:cNvPr id="441" name="直線コネクタ 440"/>
        <xdr:cNvCxnSpPr/>
      </xdr:nvCxnSpPr>
      <xdr:spPr>
        <a:xfrm>
          <a:off x="16421100" y="127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167822</xdr:rowOff>
    </xdr:from>
    <xdr:to>
      <xdr:col>24</xdr:col>
      <xdr:colOff>31750</xdr:colOff>
      <xdr:row>77</xdr:row>
      <xdr:rowOff>102507</xdr:rowOff>
    </xdr:to>
    <xdr:cxnSp macro="">
      <xdr:nvCxnSpPr>
        <xdr:cNvPr id="442" name="直線コネクタ 441"/>
        <xdr:cNvCxnSpPr/>
      </xdr:nvCxnSpPr>
      <xdr:spPr>
        <a:xfrm>
          <a:off x="15671800" y="12683672"/>
          <a:ext cx="8382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91820</xdr:rowOff>
    </xdr:from>
    <xdr:ext cx="762000" cy="259045"/>
    <xdr:sp macro="" textlink="">
      <xdr:nvSpPr>
        <xdr:cNvPr id="443"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119743</xdr:rowOff>
    </xdr:from>
    <xdr:to>
      <xdr:col>24</xdr:col>
      <xdr:colOff>82550</xdr:colOff>
      <xdr:row>79</xdr:row>
      <xdr:rowOff>49893</xdr:rowOff>
    </xdr:to>
    <xdr:sp macro="" textlink="">
      <xdr:nvSpPr>
        <xdr:cNvPr id="444" name="フローチャート : 判断 443"/>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167822</xdr:rowOff>
    </xdr:from>
    <xdr:to>
      <xdr:col>22</xdr:col>
      <xdr:colOff>565150</xdr:colOff>
      <xdr:row>75</xdr:row>
      <xdr:rowOff>64407</xdr:rowOff>
    </xdr:to>
    <xdr:cxnSp macro="">
      <xdr:nvCxnSpPr>
        <xdr:cNvPr id="445" name="直線コネクタ 444"/>
        <xdr:cNvCxnSpPr/>
      </xdr:nvCxnSpPr>
      <xdr:spPr>
        <a:xfrm flipV="1">
          <a:off x="14782800" y="126836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125186</xdr:rowOff>
    </xdr:from>
    <xdr:to>
      <xdr:col>22</xdr:col>
      <xdr:colOff>615950</xdr:colOff>
      <xdr:row>77</xdr:row>
      <xdr:rowOff>55336</xdr:rowOff>
    </xdr:to>
    <xdr:sp macro="" textlink="">
      <xdr:nvSpPr>
        <xdr:cNvPr id="446" name="フローチャート : 判断 445"/>
        <xdr:cNvSpPr/>
      </xdr:nvSpPr>
      <xdr:spPr>
        <a:xfrm>
          <a:off x="15621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40113</xdr:rowOff>
    </xdr:from>
    <xdr:ext cx="736600" cy="259045"/>
    <xdr:sp macro="" textlink="">
      <xdr:nvSpPr>
        <xdr:cNvPr id="447" name="テキスト ボックス 446"/>
        <xdr:cNvSpPr txBox="1"/>
      </xdr:nvSpPr>
      <xdr:spPr>
        <a:xfrm>
          <a:off x="15290800" y="1324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64407</xdr:rowOff>
    </xdr:from>
    <xdr:to>
      <xdr:col>21</xdr:col>
      <xdr:colOff>361950</xdr:colOff>
      <xdr:row>75</xdr:row>
      <xdr:rowOff>151493</xdr:rowOff>
    </xdr:to>
    <xdr:cxnSp macro="">
      <xdr:nvCxnSpPr>
        <xdr:cNvPr id="448" name="直線コネクタ 447"/>
        <xdr:cNvCxnSpPr/>
      </xdr:nvCxnSpPr>
      <xdr:spPr>
        <a:xfrm flipV="1">
          <a:off x="13893800" y="12923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40821</xdr:rowOff>
    </xdr:from>
    <xdr:to>
      <xdr:col>21</xdr:col>
      <xdr:colOff>412750</xdr:colOff>
      <xdr:row>77</xdr:row>
      <xdr:rowOff>142421</xdr:rowOff>
    </xdr:to>
    <xdr:sp macro="" textlink="">
      <xdr:nvSpPr>
        <xdr:cNvPr id="449" name="フローチャート : 判断 448"/>
        <xdr:cNvSpPr/>
      </xdr:nvSpPr>
      <xdr:spPr>
        <a:xfrm>
          <a:off x="14732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127198</xdr:rowOff>
    </xdr:from>
    <xdr:ext cx="762000" cy="259045"/>
    <xdr:sp macro="" textlink="">
      <xdr:nvSpPr>
        <xdr:cNvPr id="450" name="テキスト ボックス 449"/>
        <xdr:cNvSpPr txBox="1"/>
      </xdr:nvSpPr>
      <xdr:spPr>
        <a:xfrm>
          <a:off x="14401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58965</xdr:rowOff>
    </xdr:from>
    <xdr:to>
      <xdr:col>20</xdr:col>
      <xdr:colOff>158750</xdr:colOff>
      <xdr:row>75</xdr:row>
      <xdr:rowOff>151493</xdr:rowOff>
    </xdr:to>
    <xdr:cxnSp macro="">
      <xdr:nvCxnSpPr>
        <xdr:cNvPr id="451" name="直線コネクタ 450"/>
        <xdr:cNvCxnSpPr/>
      </xdr:nvCxnSpPr>
      <xdr:spPr>
        <a:xfrm>
          <a:off x="13004800" y="12574815"/>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29936</xdr:rowOff>
    </xdr:from>
    <xdr:to>
      <xdr:col>20</xdr:col>
      <xdr:colOff>209550</xdr:colOff>
      <xdr:row>77</xdr:row>
      <xdr:rowOff>131536</xdr:rowOff>
    </xdr:to>
    <xdr:sp macro="" textlink="">
      <xdr:nvSpPr>
        <xdr:cNvPr id="452" name="フローチャート : 判断 451"/>
        <xdr:cNvSpPr/>
      </xdr:nvSpPr>
      <xdr:spPr>
        <a:xfrm>
          <a:off x="13843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116313</xdr:rowOff>
    </xdr:from>
    <xdr:ext cx="762000" cy="259045"/>
    <xdr:sp macro="" textlink="">
      <xdr:nvSpPr>
        <xdr:cNvPr id="453" name="テキスト ボックス 452"/>
        <xdr:cNvSpPr txBox="1"/>
      </xdr:nvSpPr>
      <xdr:spPr>
        <a:xfrm>
          <a:off x="13512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155121</xdr:rowOff>
    </xdr:from>
    <xdr:to>
      <xdr:col>19</xdr:col>
      <xdr:colOff>6350</xdr:colOff>
      <xdr:row>76</xdr:row>
      <xdr:rowOff>85271</xdr:rowOff>
    </xdr:to>
    <xdr:sp macro="" textlink="">
      <xdr:nvSpPr>
        <xdr:cNvPr id="454" name="フローチャート : 判断 453"/>
        <xdr:cNvSpPr/>
      </xdr:nvSpPr>
      <xdr:spPr>
        <a:xfrm>
          <a:off x="12954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70048</xdr:rowOff>
    </xdr:from>
    <xdr:ext cx="762000" cy="259045"/>
    <xdr:sp macro="" textlink="">
      <xdr:nvSpPr>
        <xdr:cNvPr id="455" name="テキスト ボックス 454"/>
        <xdr:cNvSpPr txBox="1"/>
      </xdr:nvSpPr>
      <xdr:spPr>
        <a:xfrm>
          <a:off x="12623800" y="131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51707</xdr:rowOff>
    </xdr:from>
    <xdr:to>
      <xdr:col>24</xdr:col>
      <xdr:colOff>82550</xdr:colOff>
      <xdr:row>77</xdr:row>
      <xdr:rowOff>153307</xdr:rowOff>
    </xdr:to>
    <xdr:sp macro="" textlink="">
      <xdr:nvSpPr>
        <xdr:cNvPr id="461" name="円/楕円 460"/>
        <xdr:cNvSpPr/>
      </xdr:nvSpPr>
      <xdr:spPr>
        <a:xfrm>
          <a:off x="16459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68234</xdr:rowOff>
    </xdr:from>
    <xdr:ext cx="762000" cy="259045"/>
    <xdr:sp macro="" textlink="">
      <xdr:nvSpPr>
        <xdr:cNvPr id="462" name="公債費以外該当値テキスト"/>
        <xdr:cNvSpPr txBox="1"/>
      </xdr:nvSpPr>
      <xdr:spPr>
        <a:xfrm>
          <a:off x="16598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117022</xdr:rowOff>
    </xdr:from>
    <xdr:to>
      <xdr:col>22</xdr:col>
      <xdr:colOff>615950</xdr:colOff>
      <xdr:row>74</xdr:row>
      <xdr:rowOff>47172</xdr:rowOff>
    </xdr:to>
    <xdr:sp macro="" textlink="">
      <xdr:nvSpPr>
        <xdr:cNvPr id="463" name="円/楕円 462"/>
        <xdr:cNvSpPr/>
      </xdr:nvSpPr>
      <xdr:spPr>
        <a:xfrm>
          <a:off x="15621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57349</xdr:rowOff>
    </xdr:from>
    <xdr:ext cx="736600" cy="259045"/>
    <xdr:sp macro="" textlink="">
      <xdr:nvSpPr>
        <xdr:cNvPr id="464" name="テキスト ボックス 463"/>
        <xdr:cNvSpPr txBox="1"/>
      </xdr:nvSpPr>
      <xdr:spPr>
        <a:xfrm>
          <a:off x="15290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13607</xdr:rowOff>
    </xdr:from>
    <xdr:to>
      <xdr:col>21</xdr:col>
      <xdr:colOff>412750</xdr:colOff>
      <xdr:row>75</xdr:row>
      <xdr:rowOff>115207</xdr:rowOff>
    </xdr:to>
    <xdr:sp macro="" textlink="">
      <xdr:nvSpPr>
        <xdr:cNvPr id="465" name="円/楕円 464"/>
        <xdr:cNvSpPr/>
      </xdr:nvSpPr>
      <xdr:spPr>
        <a:xfrm>
          <a:off x="14732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125384</xdr:rowOff>
    </xdr:from>
    <xdr:ext cx="762000" cy="259045"/>
    <xdr:sp macro="" textlink="">
      <xdr:nvSpPr>
        <xdr:cNvPr id="466" name="テキスト ボックス 465"/>
        <xdr:cNvSpPr txBox="1"/>
      </xdr:nvSpPr>
      <xdr:spPr>
        <a:xfrm>
          <a:off x="14401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100693</xdr:rowOff>
    </xdr:from>
    <xdr:to>
      <xdr:col>20</xdr:col>
      <xdr:colOff>209550</xdr:colOff>
      <xdr:row>76</xdr:row>
      <xdr:rowOff>30843</xdr:rowOff>
    </xdr:to>
    <xdr:sp macro="" textlink="">
      <xdr:nvSpPr>
        <xdr:cNvPr id="467" name="円/楕円 466"/>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41020</xdr:rowOff>
    </xdr:from>
    <xdr:ext cx="762000" cy="259045"/>
    <xdr:sp macro="" textlink="">
      <xdr:nvSpPr>
        <xdr:cNvPr id="468" name="テキスト ボックス 467"/>
        <xdr:cNvSpPr txBox="1"/>
      </xdr:nvSpPr>
      <xdr:spPr>
        <a:xfrm>
          <a:off x="13512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8165</xdr:rowOff>
    </xdr:from>
    <xdr:to>
      <xdr:col>19</xdr:col>
      <xdr:colOff>6350</xdr:colOff>
      <xdr:row>73</xdr:row>
      <xdr:rowOff>109765</xdr:rowOff>
    </xdr:to>
    <xdr:sp macro="" textlink="">
      <xdr:nvSpPr>
        <xdr:cNvPr id="469" name="円/楕円 468"/>
        <xdr:cNvSpPr/>
      </xdr:nvSpPr>
      <xdr:spPr>
        <a:xfrm>
          <a:off x="12954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119942</xdr:rowOff>
    </xdr:from>
    <xdr:ext cx="762000" cy="259045"/>
    <xdr:sp macro="" textlink="">
      <xdr:nvSpPr>
        <xdr:cNvPr id="470" name="テキスト ボックス 469"/>
        <xdr:cNvSpPr txBox="1"/>
      </xdr:nvSpPr>
      <xdr:spPr>
        <a:xfrm>
          <a:off x="12623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北海道登別市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69286</xdr:rowOff>
    </xdr:from>
    <xdr:to>
      <xdr:col>4</xdr:col>
      <xdr:colOff>1117600</xdr:colOff>
      <xdr:row>19</xdr:row>
      <xdr:rowOff>92832</xdr:rowOff>
    </xdr:to>
    <xdr:cxnSp macro="">
      <xdr:nvCxnSpPr>
        <xdr:cNvPr id="43" name="直線コネクタ 42"/>
        <xdr:cNvCxnSpPr/>
      </xdr:nvCxnSpPr>
      <xdr:spPr bwMode="auto">
        <a:xfrm flipV="1">
          <a:off x="5651500" y="2174311"/>
          <a:ext cx="0" cy="1223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64909</xdr:rowOff>
    </xdr:from>
    <xdr:ext cx="762000" cy="259045"/>
    <xdr:sp macro="" textlink="">
      <xdr:nvSpPr>
        <xdr:cNvPr id="44" name="人口1人当たり決算額の推移最小値テキスト130"/>
        <xdr:cNvSpPr txBox="1"/>
      </xdr:nvSpPr>
      <xdr:spPr>
        <a:xfrm>
          <a:off x="5740400" y="337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61,789</a:t>
          </a:r>
          <a:endParaRPr kumimoji="1" lang="ja-JP" altLang="en-US" sz="1000" b="1">
            <a:latin typeface="ＭＳ Ｐゴシック"/>
          </a:endParaRPr>
        </a:p>
      </xdr:txBody>
    </xdr:sp>
    <xdr:clientData/>
  </xdr:oneCellAnchor>
  <xdr:twoCellAnchor>
    <xdr:from>
      <xdr:col>4</xdr:col>
      <xdr:colOff>1028700</xdr:colOff>
      <xdr:row>19</xdr:row>
      <xdr:rowOff>92832</xdr:rowOff>
    </xdr:from>
    <xdr:to>
      <xdr:col>5</xdr:col>
      <xdr:colOff>73025</xdr:colOff>
      <xdr:row>19</xdr:row>
      <xdr:rowOff>92832</xdr:rowOff>
    </xdr:to>
    <xdr:cxnSp macro="">
      <xdr:nvCxnSpPr>
        <xdr:cNvPr id="45" name="直線コネクタ 44"/>
        <xdr:cNvCxnSpPr/>
      </xdr:nvCxnSpPr>
      <xdr:spPr bwMode="auto">
        <a:xfrm>
          <a:off x="5562600" y="33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155663</xdr:rowOff>
    </xdr:from>
    <xdr:ext cx="762000" cy="259045"/>
    <xdr:sp macro="" textlink="">
      <xdr:nvSpPr>
        <xdr:cNvPr id="46" name="人口1人当たり決算額の推移最大値テキスト130"/>
        <xdr:cNvSpPr txBox="1"/>
      </xdr:nvSpPr>
      <xdr:spPr>
        <a:xfrm>
          <a:off x="5740400" y="191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88,554</a:t>
          </a:r>
          <a:endParaRPr kumimoji="1" lang="ja-JP" altLang="en-US" sz="1000" b="1">
            <a:latin typeface="ＭＳ Ｐゴシック"/>
          </a:endParaRPr>
        </a:p>
      </xdr:txBody>
    </xdr:sp>
    <xdr:clientData/>
  </xdr:oneCellAnchor>
  <xdr:twoCellAnchor>
    <xdr:from>
      <xdr:col>4</xdr:col>
      <xdr:colOff>1028700</xdr:colOff>
      <xdr:row>12</xdr:row>
      <xdr:rowOff>69286</xdr:rowOff>
    </xdr:from>
    <xdr:to>
      <xdr:col>5</xdr:col>
      <xdr:colOff>73025</xdr:colOff>
      <xdr:row>12</xdr:row>
      <xdr:rowOff>69286</xdr:rowOff>
    </xdr:to>
    <xdr:cxnSp macro="">
      <xdr:nvCxnSpPr>
        <xdr:cNvPr id="47" name="直線コネクタ 46"/>
        <xdr:cNvCxnSpPr/>
      </xdr:nvCxnSpPr>
      <xdr:spPr bwMode="auto">
        <a:xfrm>
          <a:off x="5562600" y="2174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156886</xdr:rowOff>
    </xdr:from>
    <xdr:to>
      <xdr:col>4</xdr:col>
      <xdr:colOff>1117600</xdr:colOff>
      <xdr:row>17</xdr:row>
      <xdr:rowOff>11862</xdr:rowOff>
    </xdr:to>
    <xdr:cxnSp macro="">
      <xdr:nvCxnSpPr>
        <xdr:cNvPr id="48" name="直線コネクタ 47"/>
        <xdr:cNvCxnSpPr/>
      </xdr:nvCxnSpPr>
      <xdr:spPr bwMode="auto">
        <a:xfrm flipV="1">
          <a:off x="5003800" y="2947711"/>
          <a:ext cx="647700" cy="26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121653</xdr:rowOff>
    </xdr:from>
    <xdr:ext cx="762000" cy="259045"/>
    <xdr:sp macro="" textlink="">
      <xdr:nvSpPr>
        <xdr:cNvPr id="49" name="人口1人当たり決算額の推移平均値テキスト130"/>
        <xdr:cNvSpPr txBox="1"/>
      </xdr:nvSpPr>
      <xdr:spPr>
        <a:xfrm>
          <a:off x="5740400" y="2569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105126</xdr:rowOff>
    </xdr:from>
    <xdr:to>
      <xdr:col>5</xdr:col>
      <xdr:colOff>34925</xdr:colOff>
      <xdr:row>16</xdr:row>
      <xdr:rowOff>35276</xdr:rowOff>
    </xdr:to>
    <xdr:sp macro="" textlink="">
      <xdr:nvSpPr>
        <xdr:cNvPr id="50" name="フローチャート : 判断 49"/>
        <xdr:cNvSpPr/>
      </xdr:nvSpPr>
      <xdr:spPr bwMode="auto">
        <a:xfrm>
          <a:off x="5600700" y="2724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136952</xdr:rowOff>
    </xdr:from>
    <xdr:to>
      <xdr:col>4</xdr:col>
      <xdr:colOff>469900</xdr:colOff>
      <xdr:row>17</xdr:row>
      <xdr:rowOff>11862</xdr:rowOff>
    </xdr:to>
    <xdr:cxnSp macro="">
      <xdr:nvCxnSpPr>
        <xdr:cNvPr id="51" name="直線コネクタ 50"/>
        <xdr:cNvCxnSpPr/>
      </xdr:nvCxnSpPr>
      <xdr:spPr bwMode="auto">
        <a:xfrm>
          <a:off x="4305300" y="2927777"/>
          <a:ext cx="698500" cy="4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88438</xdr:rowOff>
    </xdr:from>
    <xdr:to>
      <xdr:col>4</xdr:col>
      <xdr:colOff>520700</xdr:colOff>
      <xdr:row>17</xdr:row>
      <xdr:rowOff>18588</xdr:rowOff>
    </xdr:to>
    <xdr:sp macro="" textlink="">
      <xdr:nvSpPr>
        <xdr:cNvPr id="52" name="フローチャート : 判断 51"/>
        <xdr:cNvSpPr/>
      </xdr:nvSpPr>
      <xdr:spPr bwMode="auto">
        <a:xfrm>
          <a:off x="4953000" y="287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28765</xdr:rowOff>
    </xdr:from>
    <xdr:ext cx="736600" cy="259045"/>
    <xdr:sp macro="" textlink="">
      <xdr:nvSpPr>
        <xdr:cNvPr id="53" name="テキスト ボックス 52"/>
        <xdr:cNvSpPr txBox="1"/>
      </xdr:nvSpPr>
      <xdr:spPr>
        <a:xfrm>
          <a:off x="4622800" y="264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65720</xdr:rowOff>
    </xdr:from>
    <xdr:to>
      <xdr:col>3</xdr:col>
      <xdr:colOff>904875</xdr:colOff>
      <xdr:row>16</xdr:row>
      <xdr:rowOff>136952</xdr:rowOff>
    </xdr:to>
    <xdr:cxnSp macro="">
      <xdr:nvCxnSpPr>
        <xdr:cNvPr id="54" name="直線コネクタ 53"/>
        <xdr:cNvCxnSpPr/>
      </xdr:nvCxnSpPr>
      <xdr:spPr bwMode="auto">
        <a:xfrm>
          <a:off x="3606800" y="2856545"/>
          <a:ext cx="698500" cy="7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10531</xdr:rowOff>
    </xdr:from>
    <xdr:to>
      <xdr:col>3</xdr:col>
      <xdr:colOff>955675</xdr:colOff>
      <xdr:row>16</xdr:row>
      <xdr:rowOff>112131</xdr:rowOff>
    </xdr:to>
    <xdr:sp macro="" textlink="">
      <xdr:nvSpPr>
        <xdr:cNvPr id="55" name="フローチャート : 判断 54"/>
        <xdr:cNvSpPr/>
      </xdr:nvSpPr>
      <xdr:spPr bwMode="auto">
        <a:xfrm>
          <a:off x="4254500" y="2801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122308</xdr:rowOff>
    </xdr:from>
    <xdr:ext cx="762000" cy="259045"/>
    <xdr:sp macro="" textlink="">
      <xdr:nvSpPr>
        <xdr:cNvPr id="56" name="テキスト ボックス 55"/>
        <xdr:cNvSpPr txBox="1"/>
      </xdr:nvSpPr>
      <xdr:spPr>
        <a:xfrm>
          <a:off x="3924300" y="257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65720</xdr:rowOff>
    </xdr:from>
    <xdr:to>
      <xdr:col>3</xdr:col>
      <xdr:colOff>206375</xdr:colOff>
      <xdr:row>16</xdr:row>
      <xdr:rowOff>132745</xdr:rowOff>
    </xdr:to>
    <xdr:cxnSp macro="">
      <xdr:nvCxnSpPr>
        <xdr:cNvPr id="57" name="直線コネクタ 56"/>
        <xdr:cNvCxnSpPr/>
      </xdr:nvCxnSpPr>
      <xdr:spPr bwMode="auto">
        <a:xfrm flipV="1">
          <a:off x="2908300" y="2856545"/>
          <a:ext cx="698500" cy="6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94839</xdr:rowOff>
    </xdr:from>
    <xdr:to>
      <xdr:col>3</xdr:col>
      <xdr:colOff>257175</xdr:colOff>
      <xdr:row>16</xdr:row>
      <xdr:rowOff>24989</xdr:rowOff>
    </xdr:to>
    <xdr:sp macro="" textlink="">
      <xdr:nvSpPr>
        <xdr:cNvPr id="58" name="フローチャート : 判断 57"/>
        <xdr:cNvSpPr/>
      </xdr:nvSpPr>
      <xdr:spPr bwMode="auto">
        <a:xfrm>
          <a:off x="3556000" y="271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35166</xdr:rowOff>
    </xdr:from>
    <xdr:ext cx="762000" cy="259045"/>
    <xdr:sp macro="" textlink="">
      <xdr:nvSpPr>
        <xdr:cNvPr id="59" name="テキスト ボックス 58"/>
        <xdr:cNvSpPr txBox="1"/>
      </xdr:nvSpPr>
      <xdr:spPr>
        <a:xfrm>
          <a:off x="3225800" y="248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23287</xdr:rowOff>
    </xdr:from>
    <xdr:to>
      <xdr:col>2</xdr:col>
      <xdr:colOff>692150</xdr:colOff>
      <xdr:row>18</xdr:row>
      <xdr:rowOff>124887</xdr:rowOff>
    </xdr:to>
    <xdr:sp macro="" textlink="">
      <xdr:nvSpPr>
        <xdr:cNvPr id="60" name="フローチャート : 判断 59"/>
        <xdr:cNvSpPr/>
      </xdr:nvSpPr>
      <xdr:spPr bwMode="auto">
        <a:xfrm>
          <a:off x="2857500" y="3157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109664</xdr:rowOff>
    </xdr:from>
    <xdr:ext cx="762000" cy="259045"/>
    <xdr:sp macro="" textlink="">
      <xdr:nvSpPr>
        <xdr:cNvPr id="61" name="テキスト ボックス 60"/>
        <xdr:cNvSpPr txBox="1"/>
      </xdr:nvSpPr>
      <xdr:spPr>
        <a:xfrm>
          <a:off x="2527300" y="324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106086</xdr:rowOff>
    </xdr:from>
    <xdr:to>
      <xdr:col>5</xdr:col>
      <xdr:colOff>34925</xdr:colOff>
      <xdr:row>17</xdr:row>
      <xdr:rowOff>36236</xdr:rowOff>
    </xdr:to>
    <xdr:sp macro="" textlink="">
      <xdr:nvSpPr>
        <xdr:cNvPr id="67" name="円/楕円 66"/>
        <xdr:cNvSpPr/>
      </xdr:nvSpPr>
      <xdr:spPr bwMode="auto">
        <a:xfrm>
          <a:off x="5600700" y="2896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78163</xdr:rowOff>
    </xdr:from>
    <xdr:ext cx="762000" cy="259045"/>
    <xdr:sp macro="" textlink="">
      <xdr:nvSpPr>
        <xdr:cNvPr id="68" name="人口1人当たり決算額の推移該当値テキスト130"/>
        <xdr:cNvSpPr txBox="1"/>
      </xdr:nvSpPr>
      <xdr:spPr>
        <a:xfrm>
          <a:off x="5740400" y="286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132512</xdr:rowOff>
    </xdr:from>
    <xdr:to>
      <xdr:col>4</xdr:col>
      <xdr:colOff>520700</xdr:colOff>
      <xdr:row>17</xdr:row>
      <xdr:rowOff>62662</xdr:rowOff>
    </xdr:to>
    <xdr:sp macro="" textlink="">
      <xdr:nvSpPr>
        <xdr:cNvPr id="69" name="円/楕円 68"/>
        <xdr:cNvSpPr/>
      </xdr:nvSpPr>
      <xdr:spPr bwMode="auto">
        <a:xfrm>
          <a:off x="4953000" y="292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47439</xdr:rowOff>
    </xdr:from>
    <xdr:ext cx="736600" cy="259045"/>
    <xdr:sp macro="" textlink="">
      <xdr:nvSpPr>
        <xdr:cNvPr id="70" name="テキスト ボックス 69"/>
        <xdr:cNvSpPr txBox="1"/>
      </xdr:nvSpPr>
      <xdr:spPr>
        <a:xfrm>
          <a:off x="4622800" y="300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86152</xdr:rowOff>
    </xdr:from>
    <xdr:to>
      <xdr:col>3</xdr:col>
      <xdr:colOff>955675</xdr:colOff>
      <xdr:row>17</xdr:row>
      <xdr:rowOff>16302</xdr:rowOff>
    </xdr:to>
    <xdr:sp macro="" textlink="">
      <xdr:nvSpPr>
        <xdr:cNvPr id="71" name="円/楕円 70"/>
        <xdr:cNvSpPr/>
      </xdr:nvSpPr>
      <xdr:spPr bwMode="auto">
        <a:xfrm>
          <a:off x="4254500" y="287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1079</xdr:rowOff>
    </xdr:from>
    <xdr:ext cx="762000" cy="259045"/>
    <xdr:sp macro="" textlink="">
      <xdr:nvSpPr>
        <xdr:cNvPr id="72" name="テキスト ボックス 71"/>
        <xdr:cNvSpPr txBox="1"/>
      </xdr:nvSpPr>
      <xdr:spPr>
        <a:xfrm>
          <a:off x="3924300" y="296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72,074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14920</xdr:rowOff>
    </xdr:from>
    <xdr:to>
      <xdr:col>3</xdr:col>
      <xdr:colOff>257175</xdr:colOff>
      <xdr:row>16</xdr:row>
      <xdr:rowOff>116520</xdr:rowOff>
    </xdr:to>
    <xdr:sp macro="" textlink="">
      <xdr:nvSpPr>
        <xdr:cNvPr id="73" name="円/楕円 72"/>
        <xdr:cNvSpPr/>
      </xdr:nvSpPr>
      <xdr:spPr bwMode="auto">
        <a:xfrm>
          <a:off x="3556000" y="280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101297</xdr:rowOff>
    </xdr:from>
    <xdr:ext cx="762000" cy="259045"/>
    <xdr:sp macro="" textlink="">
      <xdr:nvSpPr>
        <xdr:cNvPr id="74" name="テキスト ボックス 73"/>
        <xdr:cNvSpPr txBox="1"/>
      </xdr:nvSpPr>
      <xdr:spPr>
        <a:xfrm>
          <a:off x="3225800" y="289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81945</xdr:rowOff>
    </xdr:from>
    <xdr:to>
      <xdr:col>2</xdr:col>
      <xdr:colOff>692150</xdr:colOff>
      <xdr:row>17</xdr:row>
      <xdr:rowOff>12095</xdr:rowOff>
    </xdr:to>
    <xdr:sp macro="" textlink="">
      <xdr:nvSpPr>
        <xdr:cNvPr id="75" name="円/楕円 74"/>
        <xdr:cNvSpPr/>
      </xdr:nvSpPr>
      <xdr:spPr bwMode="auto">
        <a:xfrm>
          <a:off x="2857500" y="287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22272</xdr:rowOff>
    </xdr:from>
    <xdr:ext cx="762000" cy="259045"/>
    <xdr:sp macro="" textlink="">
      <xdr:nvSpPr>
        <xdr:cNvPr id="76" name="テキスト ボックス 75"/>
        <xdr:cNvSpPr txBox="1"/>
      </xdr:nvSpPr>
      <xdr:spPr>
        <a:xfrm>
          <a:off x="2527300" y="264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230418</xdr:rowOff>
    </xdr:from>
    <xdr:to>
      <xdr:col>4</xdr:col>
      <xdr:colOff>1117600</xdr:colOff>
      <xdr:row>37</xdr:row>
      <xdr:rowOff>272847</xdr:rowOff>
    </xdr:to>
    <xdr:cxnSp macro="">
      <xdr:nvCxnSpPr>
        <xdr:cNvPr id="103" name="直線コネクタ 102"/>
        <xdr:cNvCxnSpPr/>
      </xdr:nvCxnSpPr>
      <xdr:spPr bwMode="auto">
        <a:xfrm flipV="1">
          <a:off x="5651500" y="6154968"/>
          <a:ext cx="0" cy="12425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244924</xdr:rowOff>
    </xdr:from>
    <xdr:ext cx="762000" cy="259045"/>
    <xdr:sp macro="" textlink="">
      <xdr:nvSpPr>
        <xdr:cNvPr id="104" name="人口1人当たり決算額の推移最小値テキスト445"/>
        <xdr:cNvSpPr txBox="1"/>
      </xdr:nvSpPr>
      <xdr:spPr>
        <a:xfrm>
          <a:off x="5740400" y="73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4</xdr:col>
      <xdr:colOff>1028700</xdr:colOff>
      <xdr:row>37</xdr:row>
      <xdr:rowOff>272847</xdr:rowOff>
    </xdr:from>
    <xdr:to>
      <xdr:col>5</xdr:col>
      <xdr:colOff>73025</xdr:colOff>
      <xdr:row>37</xdr:row>
      <xdr:rowOff>272847</xdr:rowOff>
    </xdr:to>
    <xdr:cxnSp macro="">
      <xdr:nvCxnSpPr>
        <xdr:cNvPr id="105" name="直線コネクタ 104"/>
        <xdr:cNvCxnSpPr/>
      </xdr:nvCxnSpPr>
      <xdr:spPr bwMode="auto">
        <a:xfrm>
          <a:off x="5562600" y="7397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145345</xdr:rowOff>
    </xdr:from>
    <xdr:ext cx="762000" cy="259045"/>
    <xdr:sp macro="" textlink="">
      <xdr:nvSpPr>
        <xdr:cNvPr id="106" name="人口1人当たり決算額の推移最大値テキスト445"/>
        <xdr:cNvSpPr txBox="1"/>
      </xdr:nvSpPr>
      <xdr:spPr>
        <a:xfrm>
          <a:off x="5740400" y="589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28,988</a:t>
          </a:r>
          <a:endParaRPr kumimoji="1" lang="ja-JP" altLang="en-US" sz="1000" b="1">
            <a:latin typeface="ＭＳ Ｐゴシック"/>
          </a:endParaRPr>
        </a:p>
      </xdr:txBody>
    </xdr:sp>
    <xdr:clientData/>
  </xdr:oneCellAnchor>
  <xdr:twoCellAnchor>
    <xdr:from>
      <xdr:col>4</xdr:col>
      <xdr:colOff>1028700</xdr:colOff>
      <xdr:row>33</xdr:row>
      <xdr:rowOff>230418</xdr:rowOff>
    </xdr:from>
    <xdr:to>
      <xdr:col>5</xdr:col>
      <xdr:colOff>73025</xdr:colOff>
      <xdr:row>33</xdr:row>
      <xdr:rowOff>230418</xdr:rowOff>
    </xdr:to>
    <xdr:cxnSp macro="">
      <xdr:nvCxnSpPr>
        <xdr:cNvPr id="107" name="直線コネクタ 106"/>
        <xdr:cNvCxnSpPr/>
      </xdr:nvCxnSpPr>
      <xdr:spPr bwMode="auto">
        <a:xfrm>
          <a:off x="5562600" y="6154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230418</xdr:rowOff>
    </xdr:from>
    <xdr:to>
      <xdr:col>4</xdr:col>
      <xdr:colOff>1117600</xdr:colOff>
      <xdr:row>33</xdr:row>
      <xdr:rowOff>236682</xdr:rowOff>
    </xdr:to>
    <xdr:cxnSp macro="">
      <xdr:nvCxnSpPr>
        <xdr:cNvPr id="108" name="直線コネクタ 107"/>
        <xdr:cNvCxnSpPr/>
      </xdr:nvCxnSpPr>
      <xdr:spPr bwMode="auto">
        <a:xfrm flipV="1">
          <a:off x="5003800" y="6154968"/>
          <a:ext cx="647700" cy="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4111</xdr:rowOff>
    </xdr:from>
    <xdr:ext cx="762000" cy="259045"/>
    <xdr:sp macro="" textlink="">
      <xdr:nvSpPr>
        <xdr:cNvPr id="109" name="人口1人当たり決算額の推移平均値テキスト445"/>
        <xdr:cNvSpPr txBox="1"/>
      </xdr:nvSpPr>
      <xdr:spPr>
        <a:xfrm>
          <a:off x="5740400" y="6614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32034</xdr:rowOff>
    </xdr:from>
    <xdr:to>
      <xdr:col>5</xdr:col>
      <xdr:colOff>34925</xdr:colOff>
      <xdr:row>35</xdr:row>
      <xdr:rowOff>133634</xdr:rowOff>
    </xdr:to>
    <xdr:sp macro="" textlink="">
      <xdr:nvSpPr>
        <xdr:cNvPr id="110" name="フローチャート : 判断 109"/>
        <xdr:cNvSpPr/>
      </xdr:nvSpPr>
      <xdr:spPr bwMode="auto">
        <a:xfrm>
          <a:off x="5600700" y="6642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126680</xdr:rowOff>
    </xdr:from>
    <xdr:to>
      <xdr:col>4</xdr:col>
      <xdr:colOff>469900</xdr:colOff>
      <xdr:row>33</xdr:row>
      <xdr:rowOff>236682</xdr:rowOff>
    </xdr:to>
    <xdr:cxnSp macro="">
      <xdr:nvCxnSpPr>
        <xdr:cNvPr id="111" name="直線コネクタ 110"/>
        <xdr:cNvCxnSpPr/>
      </xdr:nvCxnSpPr>
      <xdr:spPr bwMode="auto">
        <a:xfrm>
          <a:off x="4305300" y="6051230"/>
          <a:ext cx="698500" cy="11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64450</xdr:rowOff>
    </xdr:from>
    <xdr:to>
      <xdr:col>4</xdr:col>
      <xdr:colOff>520700</xdr:colOff>
      <xdr:row>35</xdr:row>
      <xdr:rowOff>166050</xdr:rowOff>
    </xdr:to>
    <xdr:sp macro="" textlink="">
      <xdr:nvSpPr>
        <xdr:cNvPr id="112" name="フローチャート : 判断 111"/>
        <xdr:cNvSpPr/>
      </xdr:nvSpPr>
      <xdr:spPr bwMode="auto">
        <a:xfrm>
          <a:off x="4953000" y="667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150827</xdr:rowOff>
    </xdr:from>
    <xdr:ext cx="736600" cy="259045"/>
    <xdr:sp macro="" textlink="">
      <xdr:nvSpPr>
        <xdr:cNvPr id="113" name="テキスト ボックス 112"/>
        <xdr:cNvSpPr txBox="1"/>
      </xdr:nvSpPr>
      <xdr:spPr>
        <a:xfrm>
          <a:off x="4622800" y="676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126680</xdr:rowOff>
    </xdr:from>
    <xdr:to>
      <xdr:col>3</xdr:col>
      <xdr:colOff>904875</xdr:colOff>
      <xdr:row>33</xdr:row>
      <xdr:rowOff>243906</xdr:rowOff>
    </xdr:to>
    <xdr:cxnSp macro="">
      <xdr:nvCxnSpPr>
        <xdr:cNvPr id="114" name="直線コネクタ 113"/>
        <xdr:cNvCxnSpPr/>
      </xdr:nvCxnSpPr>
      <xdr:spPr bwMode="auto">
        <a:xfrm flipV="1">
          <a:off x="3606800" y="6051230"/>
          <a:ext cx="698500" cy="11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13060</xdr:rowOff>
    </xdr:from>
    <xdr:to>
      <xdr:col>3</xdr:col>
      <xdr:colOff>955675</xdr:colOff>
      <xdr:row>35</xdr:row>
      <xdr:rowOff>114660</xdr:rowOff>
    </xdr:to>
    <xdr:sp macro="" textlink="">
      <xdr:nvSpPr>
        <xdr:cNvPr id="115" name="フローチャート : 判断 114"/>
        <xdr:cNvSpPr/>
      </xdr:nvSpPr>
      <xdr:spPr bwMode="auto">
        <a:xfrm>
          <a:off x="4254500" y="662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99437</xdr:rowOff>
    </xdr:from>
    <xdr:ext cx="762000" cy="259045"/>
    <xdr:sp macro="" textlink="">
      <xdr:nvSpPr>
        <xdr:cNvPr id="116" name="テキスト ボックス 115"/>
        <xdr:cNvSpPr txBox="1"/>
      </xdr:nvSpPr>
      <xdr:spPr>
        <a:xfrm>
          <a:off x="3924300" y="670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243906</xdr:rowOff>
    </xdr:from>
    <xdr:to>
      <xdr:col>3</xdr:col>
      <xdr:colOff>206375</xdr:colOff>
      <xdr:row>34</xdr:row>
      <xdr:rowOff>13066</xdr:rowOff>
    </xdr:to>
    <xdr:cxnSp macro="">
      <xdr:nvCxnSpPr>
        <xdr:cNvPr id="117" name="直線コネクタ 116"/>
        <xdr:cNvCxnSpPr/>
      </xdr:nvCxnSpPr>
      <xdr:spPr bwMode="auto">
        <a:xfrm flipV="1">
          <a:off x="2908300" y="6168456"/>
          <a:ext cx="698500" cy="11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312435</xdr:rowOff>
    </xdr:from>
    <xdr:to>
      <xdr:col>3</xdr:col>
      <xdr:colOff>257175</xdr:colOff>
      <xdr:row>35</xdr:row>
      <xdr:rowOff>71135</xdr:rowOff>
    </xdr:to>
    <xdr:sp macro="" textlink="">
      <xdr:nvSpPr>
        <xdr:cNvPr id="118" name="フローチャート : 判断 117"/>
        <xdr:cNvSpPr/>
      </xdr:nvSpPr>
      <xdr:spPr bwMode="auto">
        <a:xfrm>
          <a:off x="3556000" y="657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55912</xdr:rowOff>
    </xdr:from>
    <xdr:ext cx="762000" cy="259045"/>
    <xdr:sp macro="" textlink="">
      <xdr:nvSpPr>
        <xdr:cNvPr id="119" name="テキスト ボックス 118"/>
        <xdr:cNvSpPr txBox="1"/>
      </xdr:nvSpPr>
      <xdr:spPr>
        <a:xfrm>
          <a:off x="3225800" y="666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88224</xdr:rowOff>
    </xdr:from>
    <xdr:to>
      <xdr:col>2</xdr:col>
      <xdr:colOff>692150</xdr:colOff>
      <xdr:row>35</xdr:row>
      <xdr:rowOff>189824</xdr:rowOff>
    </xdr:to>
    <xdr:sp macro="" textlink="">
      <xdr:nvSpPr>
        <xdr:cNvPr id="120" name="フローチャート : 判断 119"/>
        <xdr:cNvSpPr/>
      </xdr:nvSpPr>
      <xdr:spPr bwMode="auto">
        <a:xfrm>
          <a:off x="2857500" y="6698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174601</xdr:rowOff>
    </xdr:from>
    <xdr:ext cx="762000" cy="259045"/>
    <xdr:sp macro="" textlink="">
      <xdr:nvSpPr>
        <xdr:cNvPr id="121" name="テキスト ボックス 120"/>
        <xdr:cNvSpPr txBox="1"/>
      </xdr:nvSpPr>
      <xdr:spPr>
        <a:xfrm>
          <a:off x="2527300" y="678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179618</xdr:rowOff>
    </xdr:from>
    <xdr:to>
      <xdr:col>5</xdr:col>
      <xdr:colOff>34925</xdr:colOff>
      <xdr:row>33</xdr:row>
      <xdr:rowOff>281218</xdr:rowOff>
    </xdr:to>
    <xdr:sp macro="" textlink="">
      <xdr:nvSpPr>
        <xdr:cNvPr id="127" name="円/楕円 126"/>
        <xdr:cNvSpPr/>
      </xdr:nvSpPr>
      <xdr:spPr bwMode="auto">
        <a:xfrm>
          <a:off x="5600700" y="610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126295</xdr:rowOff>
    </xdr:from>
    <xdr:ext cx="762000" cy="259045"/>
    <xdr:sp macro="" textlink="">
      <xdr:nvSpPr>
        <xdr:cNvPr id="128" name="人口1人当たり決算額の推移該当値テキスト445"/>
        <xdr:cNvSpPr txBox="1"/>
      </xdr:nvSpPr>
      <xdr:spPr>
        <a:xfrm>
          <a:off x="5740400" y="605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28,988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185882</xdr:rowOff>
    </xdr:from>
    <xdr:to>
      <xdr:col>4</xdr:col>
      <xdr:colOff>520700</xdr:colOff>
      <xdr:row>33</xdr:row>
      <xdr:rowOff>287482</xdr:rowOff>
    </xdr:to>
    <xdr:sp macro="" textlink="">
      <xdr:nvSpPr>
        <xdr:cNvPr id="129" name="円/楕円 128"/>
        <xdr:cNvSpPr/>
      </xdr:nvSpPr>
      <xdr:spPr bwMode="auto">
        <a:xfrm>
          <a:off x="4953000" y="6110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126209</xdr:rowOff>
    </xdr:from>
    <xdr:ext cx="736600" cy="259045"/>
    <xdr:sp macro="" textlink="">
      <xdr:nvSpPr>
        <xdr:cNvPr id="130" name="テキスト ボックス 129"/>
        <xdr:cNvSpPr txBox="1"/>
      </xdr:nvSpPr>
      <xdr:spPr>
        <a:xfrm>
          <a:off x="4622800" y="587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75880</xdr:rowOff>
    </xdr:from>
    <xdr:to>
      <xdr:col>3</xdr:col>
      <xdr:colOff>955675</xdr:colOff>
      <xdr:row>33</xdr:row>
      <xdr:rowOff>177480</xdr:rowOff>
    </xdr:to>
    <xdr:sp macro="" textlink="">
      <xdr:nvSpPr>
        <xdr:cNvPr id="131" name="円/楕円 130"/>
        <xdr:cNvSpPr/>
      </xdr:nvSpPr>
      <xdr:spPr bwMode="auto">
        <a:xfrm>
          <a:off x="4254500" y="600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16207</xdr:rowOff>
    </xdr:from>
    <xdr:ext cx="762000" cy="259045"/>
    <xdr:sp macro="" textlink="">
      <xdr:nvSpPr>
        <xdr:cNvPr id="132" name="テキスト ボックス 131"/>
        <xdr:cNvSpPr txBox="1"/>
      </xdr:nvSpPr>
      <xdr:spPr>
        <a:xfrm>
          <a:off x="3924300" y="576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31,257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193106</xdr:rowOff>
    </xdr:from>
    <xdr:to>
      <xdr:col>3</xdr:col>
      <xdr:colOff>257175</xdr:colOff>
      <xdr:row>33</xdr:row>
      <xdr:rowOff>294706</xdr:rowOff>
    </xdr:to>
    <xdr:sp macro="" textlink="">
      <xdr:nvSpPr>
        <xdr:cNvPr id="133" name="円/楕円 132"/>
        <xdr:cNvSpPr/>
      </xdr:nvSpPr>
      <xdr:spPr bwMode="auto">
        <a:xfrm>
          <a:off x="3556000" y="611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133433</xdr:rowOff>
    </xdr:from>
    <xdr:ext cx="762000" cy="259045"/>
    <xdr:sp macro="" textlink="">
      <xdr:nvSpPr>
        <xdr:cNvPr id="134" name="テキスト ボックス 133"/>
        <xdr:cNvSpPr txBox="1"/>
      </xdr:nvSpPr>
      <xdr:spPr>
        <a:xfrm>
          <a:off x="3225800" y="58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28,693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305166</xdr:rowOff>
    </xdr:from>
    <xdr:to>
      <xdr:col>2</xdr:col>
      <xdr:colOff>692150</xdr:colOff>
      <xdr:row>34</xdr:row>
      <xdr:rowOff>63866</xdr:rowOff>
    </xdr:to>
    <xdr:sp macro="" textlink="">
      <xdr:nvSpPr>
        <xdr:cNvPr id="135" name="円/楕円 134"/>
        <xdr:cNvSpPr/>
      </xdr:nvSpPr>
      <xdr:spPr bwMode="auto">
        <a:xfrm>
          <a:off x="2857500" y="622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74043</xdr:rowOff>
    </xdr:from>
    <xdr:ext cx="762000" cy="259045"/>
    <xdr:sp macro="" textlink="">
      <xdr:nvSpPr>
        <xdr:cNvPr id="136" name="テキスト ボックス 135"/>
        <xdr:cNvSpPr txBox="1"/>
      </xdr:nvSpPr>
      <xdr:spPr>
        <a:xfrm>
          <a:off x="2527300" y="599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財政調整基金は、平成２５年度において１．２億円の積立てを行い、年度末残高が約６．４億円となったが、平成２６年度は１億円を取り崩したため、標準財政規模比については前年度比０．７９ポイント減少した。</a:t>
          </a:r>
        </a:p>
        <a:p>
          <a:r>
            <a:rPr kumimoji="1" lang="ja-JP" altLang="en-US" sz="900">
              <a:latin typeface="ＭＳ ゴシック" pitchFamily="49" charset="-128"/>
              <a:ea typeface="ＭＳ ゴシック" pitchFamily="49" charset="-128"/>
            </a:rPr>
            <a:t>　実質収支額は、平成２１年度以降一定程度の黒字を確保している。実質単年度収支においては、平成２５年度は対前年度比で形式収支が増加に転じたことなどにより、黒字を確保したが、平成２６年度については、基金取り崩しや形式収支の減少などにより、再び赤字となった。</a:t>
          </a:r>
        </a:p>
        <a:p>
          <a:r>
            <a:rPr kumimoji="1" lang="ja-JP" altLang="en-US" sz="900">
              <a:latin typeface="ＭＳ ゴシック" pitchFamily="49" charset="-128"/>
              <a:ea typeface="ＭＳ ゴシック" pitchFamily="49" charset="-128"/>
            </a:rPr>
            <a:t>　今後は人口減少等により市税などの歳入の減少が見込まれる一方、社会保障費の自然増などによる歳出増も見込まれ、依然として厳しい財政運営が続くため、限られた財源の有効活用により、安定的で健全な財政運営を図るとともに、社会情勢の変化による新たな財政需要などに備えるため、基金残高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平成１９年度の比率の公表開始以降、全ての会計で実質収支は黒字または収支ゼロとなっている。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しかし、国民健康保険特別会計においては、黒字額が減少基調にあるうえ、今後も医療費の増加が続くことが見込まれることから、平成２８年度より保険税率等の改正を行っている。今後についても国からの財政支援や制度改正の動向に注視しながら安定的な財政運営が図られ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１９年度の比率の公表開始以降、公債費は高止まりの状態が続き、この間、実質公債費比率の分子にあたる額は概ね横ばいで推移してきたが、平成２６年度においては前年度と同様に過去に実施した一部の大型事業について元利償還が終了を迎えたことから、前年度と比べ約１．５億円元利償還金が減少した。一方、下水道事業会計における準元利償還金が増加したことに伴い、公営企業債の元利償還金に対する繰入金が前年度に比べ約０．８億円増加した。</a:t>
          </a:r>
        </a:p>
        <a:p>
          <a:r>
            <a:rPr kumimoji="1" lang="ja-JP" altLang="en-US" sz="1100">
              <a:latin typeface="ＭＳ ゴシック" pitchFamily="49" charset="-128"/>
              <a:ea typeface="ＭＳ ゴシック" pitchFamily="49" charset="-128"/>
            </a:rPr>
            <a:t>　今後についても、過去に実施した大型事業の償還が順次終了する見込みであるが、現在着手している公共施設の耐震化・老朽化に対応するための大型事業に係る地方債の償還が控えているほか、下水道事業会計の公債費が高止まりしている状況にあることから、実質公債費比率の分子は漸減若しくはほぼ横ばいで推移するものと見込まれる。</a:t>
          </a:r>
        </a:p>
        <a:p>
          <a:endParaRPr kumimoji="1" lang="ja-JP" altLang="en-US" sz="12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北海道登別市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平成１９年度の比率の公表開始以降、一般会計等に係る地方債残高、組合等負担等見込額、退職手当負担見込額は年々減少を辿ってきた。</a:t>
          </a:r>
        </a:p>
        <a:p>
          <a:r>
            <a:rPr kumimoji="1" lang="ja-JP" altLang="en-US" sz="1200">
              <a:solidFill>
                <a:sysClr val="windowText" lastClr="000000"/>
              </a:solidFill>
              <a:latin typeface="ＭＳ ゴシック" pitchFamily="49" charset="-128"/>
              <a:ea typeface="ＭＳ ゴシック" pitchFamily="49" charset="-128"/>
            </a:rPr>
            <a:t>　平成２５年度は、登別市土地開発公社の解散に伴い、設立法人等の負債額等負担見込額が解消されたが、第三セクター等改革推進債の起債により、一般会計等に係る地方債残高が増加し、平成２６年度においても横ばいで推移している。また、下水道事業会計における準元利償還が増加したことに伴い、公営企業債等繰入見込額が前年度に比べ約７億円増加している。　</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一方、充当可能財源となる財政調整基金積立金をはじめとした充当可能基金や充当可能特定歳入は前年度に比べ減少しており、結果、実質将来負担額が増加している。</a:t>
          </a:r>
        </a:p>
        <a:p>
          <a:r>
            <a:rPr kumimoji="1" lang="ja-JP" altLang="en-US" sz="1200">
              <a:solidFill>
                <a:sysClr val="windowText" lastClr="000000"/>
              </a:solidFill>
              <a:latin typeface="ＭＳ ゴシック" pitchFamily="49" charset="-128"/>
              <a:ea typeface="ＭＳ ゴシック" pitchFamily="49" charset="-128"/>
            </a:rPr>
            <a:t>　今後については、下水道事業会計の公債費が高止まりする状況にあることから、漸減若しくは横ばいで推移すると見込まれる。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21166779</v>
      </c>
      <c r="BO4" s="379"/>
      <c r="BP4" s="379"/>
      <c r="BQ4" s="379"/>
      <c r="BR4" s="379"/>
      <c r="BS4" s="379"/>
      <c r="BT4" s="379"/>
      <c r="BU4" s="380"/>
      <c r="BV4" s="378">
        <v>22647691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3.8</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20715974</v>
      </c>
      <c r="BO5" s="384"/>
      <c r="BP5" s="384"/>
      <c r="BQ5" s="384"/>
      <c r="BR5" s="384"/>
      <c r="BS5" s="384"/>
      <c r="BT5" s="384"/>
      <c r="BU5" s="385"/>
      <c r="BV5" s="383">
        <v>21977443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99.7</v>
      </c>
      <c r="CU5" s="354"/>
      <c r="CV5" s="354"/>
      <c r="CW5" s="354"/>
      <c r="CX5" s="354"/>
      <c r="CY5" s="354"/>
      <c r="CZ5" s="354"/>
      <c r="DA5" s="355"/>
      <c r="DB5" s="353">
        <v>94.7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450805</v>
      </c>
      <c r="BO6" s="384"/>
      <c r="BP6" s="384"/>
      <c r="BQ6" s="384"/>
      <c r="BR6" s="384"/>
      <c r="BS6" s="384"/>
      <c r="BT6" s="384"/>
      <c r="BU6" s="385"/>
      <c r="BV6" s="383">
        <v>670248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106.8</v>
      </c>
      <c r="CU6" s="530"/>
      <c r="CV6" s="530"/>
      <c r="CW6" s="530"/>
      <c r="CX6" s="530"/>
      <c r="CY6" s="530"/>
      <c r="CZ6" s="530"/>
      <c r="DA6" s="531"/>
      <c r="DB6" s="529">
        <v>102.2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15679</v>
      </c>
      <c r="BO7" s="384"/>
      <c r="BP7" s="384"/>
      <c r="BQ7" s="384"/>
      <c r="BR7" s="384"/>
      <c r="BS7" s="384"/>
      <c r="BT7" s="384"/>
      <c r="BU7" s="385"/>
      <c r="BV7" s="383">
        <v>15213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11315250</v>
      </c>
      <c r="CU7" s="384"/>
      <c r="CV7" s="384"/>
      <c r="CW7" s="384"/>
      <c r="CX7" s="384"/>
      <c r="CY7" s="384"/>
      <c r="CZ7" s="384"/>
      <c r="DA7" s="385"/>
      <c r="DB7" s="383">
        <v>11508467</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435126</v>
      </c>
      <c r="BO8" s="384"/>
      <c r="BP8" s="384"/>
      <c r="BQ8" s="384"/>
      <c r="BR8" s="384"/>
      <c r="BS8" s="384"/>
      <c r="BT8" s="384"/>
      <c r="BU8" s="385"/>
      <c r="BV8" s="383">
        <v>655035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51526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-219909</v>
      </c>
      <c r="BO9" s="384"/>
      <c r="BP9" s="384"/>
      <c r="BQ9" s="384"/>
      <c r="BR9" s="384"/>
      <c r="BS9" s="384"/>
      <c r="BT9" s="384"/>
      <c r="BU9" s="385"/>
      <c r="BV9" s="383">
        <v>173326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19.7</v>
      </c>
      <c r="CU9" s="354"/>
      <c r="CV9" s="354"/>
      <c r="CW9" s="354"/>
      <c r="CX9" s="354"/>
      <c r="CY9" s="354"/>
      <c r="CZ9" s="354"/>
      <c r="DA9" s="355"/>
      <c r="DB9" s="353">
        <v>20.9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53135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215</v>
      </c>
      <c r="BO10" s="384"/>
      <c r="BP10" s="384"/>
      <c r="BQ10" s="384"/>
      <c r="BR10" s="384"/>
      <c r="BS10" s="384"/>
      <c r="BT10" s="384"/>
      <c r="BU10" s="385"/>
      <c r="BV10" s="383">
        <v>120172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50571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50462</v>
      </c>
      <c r="S13" s="485"/>
      <c r="T13" s="485"/>
      <c r="U13" s="485"/>
      <c r="V13" s="486"/>
      <c r="W13" s="472" t="s">
        <v>123</v>
      </c>
      <c r="X13" s="396"/>
      <c r="Y13" s="396"/>
      <c r="Z13" s="396"/>
      <c r="AA13" s="396"/>
      <c r="AB13" s="397"/>
      <c r="AC13" s="359">
        <v>268</v>
      </c>
      <c r="AD13" s="360"/>
      <c r="AE13" s="360"/>
      <c r="AF13" s="360"/>
      <c r="AG13" s="361"/>
      <c r="AH13" s="359">
        <v>254</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-319694</v>
      </c>
      <c r="BO13" s="384"/>
      <c r="BP13" s="384"/>
      <c r="BQ13" s="384"/>
      <c r="BR13" s="384"/>
      <c r="BS13" s="384"/>
      <c r="BT13" s="384"/>
      <c r="BU13" s="385"/>
      <c r="BV13" s="383">
        <v>293498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15.7</v>
      </c>
      <c r="CU13" s="354"/>
      <c r="CV13" s="354"/>
      <c r="CW13" s="354"/>
      <c r="CX13" s="354"/>
      <c r="CY13" s="354"/>
      <c r="CZ13" s="354"/>
      <c r="DA13" s="355"/>
      <c r="DB13" s="353">
        <v>15.7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50889</v>
      </c>
      <c r="S14" s="485"/>
      <c r="T14" s="485"/>
      <c r="U14" s="485"/>
      <c r="V14" s="486"/>
      <c r="W14" s="487"/>
      <c r="X14" s="399"/>
      <c r="Y14" s="399"/>
      <c r="Z14" s="399"/>
      <c r="AA14" s="399"/>
      <c r="AB14" s="400"/>
      <c r="AC14" s="477">
        <v>1.2</v>
      </c>
      <c r="AD14" s="478"/>
      <c r="AE14" s="478"/>
      <c r="AF14" s="478"/>
      <c r="AG14" s="479"/>
      <c r="AH14" s="477">
        <v>1.1000000000000001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104.4</v>
      </c>
      <c r="CU14" s="456"/>
      <c r="CV14" s="456"/>
      <c r="CW14" s="456"/>
      <c r="CX14" s="456"/>
      <c r="CY14" s="456"/>
      <c r="CZ14" s="456"/>
      <c r="DA14" s="457"/>
      <c r="DB14" s="488">
        <v>89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50797</v>
      </c>
      <c r="S15" s="485"/>
      <c r="T15" s="485"/>
      <c r="U15" s="485"/>
      <c r="V15" s="486"/>
      <c r="W15" s="472" t="s">
        <v>130</v>
      </c>
      <c r="X15" s="396"/>
      <c r="Y15" s="396"/>
      <c r="Z15" s="396"/>
      <c r="AA15" s="396"/>
      <c r="AB15" s="397"/>
      <c r="AC15" s="359">
        <v>5643</v>
      </c>
      <c r="AD15" s="360"/>
      <c r="AE15" s="360"/>
      <c r="AF15" s="360"/>
      <c r="AG15" s="361"/>
      <c r="AH15" s="359">
        <v>5862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4237512</v>
      </c>
      <c r="BO15" s="379"/>
      <c r="BP15" s="379"/>
      <c r="BQ15" s="379"/>
      <c r="BR15" s="379"/>
      <c r="BS15" s="379"/>
      <c r="BT15" s="379"/>
      <c r="BU15" s="380"/>
      <c r="BV15" s="378">
        <v>4101874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25.8</v>
      </c>
      <c r="AD16" s="478"/>
      <c r="AE16" s="478"/>
      <c r="AF16" s="478"/>
      <c r="AG16" s="479"/>
      <c r="AH16" s="477">
        <v>25.5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9393817</v>
      </c>
      <c r="BO16" s="384"/>
      <c r="BP16" s="384"/>
      <c r="BQ16" s="384"/>
      <c r="BR16" s="384"/>
      <c r="BS16" s="384"/>
      <c r="BT16" s="384"/>
      <c r="BU16" s="385"/>
      <c r="BV16" s="383">
        <v>9498428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15957</v>
      </c>
      <c r="AD17" s="360"/>
      <c r="AE17" s="360"/>
      <c r="AF17" s="360"/>
      <c r="AG17" s="361"/>
      <c r="AH17" s="359">
        <v>16902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5386571</v>
      </c>
      <c r="BO17" s="384"/>
      <c r="BP17" s="384"/>
      <c r="BQ17" s="384"/>
      <c r="BR17" s="384"/>
      <c r="BS17" s="384"/>
      <c r="BT17" s="384"/>
      <c r="BU17" s="385"/>
      <c r="BV17" s="383">
        <v>5242807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212.21</v>
      </c>
      <c r="M18" s="448"/>
      <c r="N18" s="448"/>
      <c r="O18" s="448"/>
      <c r="P18" s="448"/>
      <c r="Q18" s="448"/>
      <c r="R18" s="449"/>
      <c r="S18" s="449"/>
      <c r="T18" s="449"/>
      <c r="U18" s="449"/>
      <c r="V18" s="450"/>
      <c r="W18" s="464"/>
      <c r="X18" s="465"/>
      <c r="Y18" s="465"/>
      <c r="Z18" s="465"/>
      <c r="AA18" s="465"/>
      <c r="AB18" s="473"/>
      <c r="AC18" s="347">
        <v>73</v>
      </c>
      <c r="AD18" s="348"/>
      <c r="AE18" s="348"/>
      <c r="AF18" s="348"/>
      <c r="AG18" s="451"/>
      <c r="AH18" s="347">
        <v>73.400000000000006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11525143</v>
      </c>
      <c r="BO18" s="384"/>
      <c r="BP18" s="384"/>
      <c r="BQ18" s="384"/>
      <c r="BR18" s="384"/>
      <c r="BS18" s="384"/>
      <c r="BT18" s="384"/>
      <c r="BU18" s="385"/>
      <c r="BV18" s="383">
        <v>11170117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243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13483130</v>
      </c>
      <c r="BO19" s="384"/>
      <c r="BP19" s="384"/>
      <c r="BQ19" s="384"/>
      <c r="BR19" s="384"/>
      <c r="BS19" s="384"/>
      <c r="BT19" s="384"/>
      <c r="BU19" s="385"/>
      <c r="BV19" s="383">
        <v>13338742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21717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24633312</v>
      </c>
      <c r="BO23" s="384"/>
      <c r="BP23" s="384"/>
      <c r="BQ23" s="384"/>
      <c r="BR23" s="384"/>
      <c r="BS23" s="384"/>
      <c r="BT23" s="384"/>
      <c r="BU23" s="385"/>
      <c r="BV23" s="383">
        <v>24557824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8700</v>
      </c>
      <c r="R24" s="360"/>
      <c r="S24" s="360"/>
      <c r="T24" s="360"/>
      <c r="U24" s="360"/>
      <c r="V24" s="361"/>
      <c r="W24" s="425"/>
      <c r="X24" s="416"/>
      <c r="Y24" s="417"/>
      <c r="Z24" s="356" t="s">
        <v>154</v>
      </c>
      <c r="AA24" s="357"/>
      <c r="AB24" s="357"/>
      <c r="AC24" s="357"/>
      <c r="AD24" s="357"/>
      <c r="AE24" s="357"/>
      <c r="AF24" s="357"/>
      <c r="AG24" s="358"/>
      <c r="AH24" s="359">
        <v>382</v>
      </c>
      <c r="AI24" s="360"/>
      <c r="AJ24" s="360"/>
      <c r="AK24" s="360"/>
      <c r="AL24" s="361"/>
      <c r="AM24" s="359">
        <v>1128046</v>
      </c>
      <c r="AN24" s="360"/>
      <c r="AO24" s="360"/>
      <c r="AP24" s="360"/>
      <c r="AQ24" s="360"/>
      <c r="AR24" s="361"/>
      <c r="AS24" s="359">
        <v>2953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16756306</v>
      </c>
      <c r="BO24" s="384"/>
      <c r="BP24" s="384"/>
      <c r="BQ24" s="384"/>
      <c r="BR24" s="384"/>
      <c r="BS24" s="384"/>
      <c r="BT24" s="384"/>
      <c r="BU24" s="385"/>
      <c r="BV24" s="383">
        <v>16126883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7000</v>
      </c>
      <c r="R25" s="360"/>
      <c r="S25" s="360"/>
      <c r="T25" s="360"/>
      <c r="U25" s="360"/>
      <c r="V25" s="361"/>
      <c r="W25" s="425"/>
      <c r="X25" s="416"/>
      <c r="Y25" s="417"/>
      <c r="Z25" s="356" t="s">
        <v>157</v>
      </c>
      <c r="AA25" s="357"/>
      <c r="AB25" s="357"/>
      <c r="AC25" s="357"/>
      <c r="AD25" s="357"/>
      <c r="AE25" s="357"/>
      <c r="AF25" s="357"/>
      <c r="AG25" s="358"/>
      <c r="AH25" s="359">
        <v>84</v>
      </c>
      <c r="AI25" s="360"/>
      <c r="AJ25" s="360"/>
      <c r="AK25" s="360"/>
      <c r="AL25" s="361"/>
      <c r="AM25" s="359">
        <v>246288</v>
      </c>
      <c r="AN25" s="360"/>
      <c r="AO25" s="360"/>
      <c r="AP25" s="360"/>
      <c r="AQ25" s="360"/>
      <c r="AR25" s="361"/>
      <c r="AS25" s="359">
        <v>2932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4981399</v>
      </c>
      <c r="BO25" s="379"/>
      <c r="BP25" s="379"/>
      <c r="BQ25" s="379"/>
      <c r="BR25" s="379"/>
      <c r="BS25" s="379"/>
      <c r="BT25" s="379"/>
      <c r="BU25" s="380"/>
      <c r="BV25" s="378">
        <v>2248500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6000</v>
      </c>
      <c r="R26" s="360"/>
      <c r="S26" s="360"/>
      <c r="T26" s="360"/>
      <c r="U26" s="360"/>
      <c r="V26" s="361"/>
      <c r="W26" s="425"/>
      <c r="X26" s="416"/>
      <c r="Y26" s="417"/>
      <c r="Z26" s="356" t="s">
        <v>160</v>
      </c>
      <c r="AA26" s="438"/>
      <c r="AB26" s="438"/>
      <c r="AC26" s="438"/>
      <c r="AD26" s="438"/>
      <c r="AE26" s="438"/>
      <c r="AF26" s="438"/>
      <c r="AG26" s="439"/>
      <c r="AH26" s="359">
        <v>7</v>
      </c>
      <c r="AI26" s="360"/>
      <c r="AJ26" s="360"/>
      <c r="AK26" s="360"/>
      <c r="AL26" s="361"/>
      <c r="AM26" s="359">
        <v>22470</v>
      </c>
      <c r="AN26" s="360"/>
      <c r="AO26" s="360"/>
      <c r="AP26" s="360"/>
      <c r="AQ26" s="360"/>
      <c r="AR26" s="361"/>
      <c r="AS26" s="359">
        <v>3210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4000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479519</v>
      </c>
      <c r="BO27" s="387"/>
      <c r="BP27" s="387"/>
      <c r="BQ27" s="387"/>
      <c r="BR27" s="387"/>
      <c r="BS27" s="387"/>
      <c r="BT27" s="387"/>
      <c r="BU27" s="388"/>
      <c r="BV27" s="386">
        <v>479420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3500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535568</v>
      </c>
      <c r="BO28" s="379"/>
      <c r="BP28" s="379"/>
      <c r="BQ28" s="379"/>
      <c r="BR28" s="379"/>
      <c r="BS28" s="379"/>
      <c r="BT28" s="379"/>
      <c r="BU28" s="380"/>
      <c r="BV28" s="378">
        <v>635353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17</v>
      </c>
      <c r="M29" s="360"/>
      <c r="N29" s="360"/>
      <c r="O29" s="360"/>
      <c r="P29" s="361"/>
      <c r="Q29" s="359">
        <v>3200</v>
      </c>
      <c r="R29" s="360"/>
      <c r="S29" s="360"/>
      <c r="T29" s="360"/>
      <c r="U29" s="360"/>
      <c r="V29" s="361"/>
      <c r="W29" s="426"/>
      <c r="X29" s="427"/>
      <c r="Y29" s="428"/>
      <c r="Z29" s="356" t="s">
        <v>170</v>
      </c>
      <c r="AA29" s="357"/>
      <c r="AB29" s="357"/>
      <c r="AC29" s="357"/>
      <c r="AD29" s="357"/>
      <c r="AE29" s="357"/>
      <c r="AF29" s="357"/>
      <c r="AG29" s="358"/>
      <c r="AH29" s="359">
        <v>382</v>
      </c>
      <c r="AI29" s="360"/>
      <c r="AJ29" s="360"/>
      <c r="AK29" s="360"/>
      <c r="AL29" s="361"/>
      <c r="AM29" s="359">
        <v>1128046</v>
      </c>
      <c r="AN29" s="360"/>
      <c r="AO29" s="360"/>
      <c r="AP29" s="360"/>
      <c r="AQ29" s="360"/>
      <c r="AR29" s="361"/>
      <c r="AS29" s="359">
        <v>2953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94610</v>
      </c>
      <c r="BO29" s="384"/>
      <c r="BP29" s="384"/>
      <c r="BQ29" s="384"/>
      <c r="BR29" s="384"/>
      <c r="BS29" s="384"/>
      <c r="BT29" s="384"/>
      <c r="BU29" s="385"/>
      <c r="BV29" s="383">
        <v>95664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1226883</v>
      </c>
      <c r="BO30" s="387"/>
      <c r="BP30" s="387"/>
      <c r="BQ30" s="387"/>
      <c r="BR30" s="387"/>
      <c r="BS30" s="387"/>
      <c r="BT30" s="387"/>
      <c r="BU30" s="388"/>
      <c r="BV30" s="386">
        <v>1254809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西いぶり広域連合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一般財団法人登別市文化・スポーツ振興財団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学校給食事業特別会計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カルルス温泉スキー場事業特別会計</v>
      </c>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24084</v>
      </c>
      <c r="J41" s="83">
        <v>22924</v>
      </c>
      <c r="K41" s="83">
        <v>22369</v>
      </c>
      <c r="L41" s="83">
        <v>24558</v>
      </c>
      <c r="M41" s="84">
        <v>24633</v>
      </c>
    </row>
    <row r="42" spans="2:13" ht="27.75" customHeight="1">
      <c r="B42" s="1171"/>
      <c r="C42" s="1172"/>
      <c r="D42" s="85"/>
      <c r="E42" s="1175" t="s">
        <v>26</v>
      </c>
      <c r="F42" s="1175"/>
      <c r="G42" s="1175"/>
      <c r="H42" s="1176"/>
      <c r="I42" s="86">
        <v>433</v>
      </c>
      <c r="J42" s="87">
        <v>390</v>
      </c>
      <c r="K42" s="87">
        <v>348</v>
      </c>
      <c r="L42" s="87">
        <v>310</v>
      </c>
      <c r="M42" s="88">
        <v>274</v>
      </c>
    </row>
    <row r="43" spans="2:13" ht="27.75" customHeight="1">
      <c r="B43" s="1171"/>
      <c r="C43" s="1172"/>
      <c r="D43" s="85"/>
      <c r="E43" s="1175" t="s">
        <v>27</v>
      </c>
      <c r="F43" s="1175"/>
      <c r="G43" s="1175"/>
      <c r="H43" s="1176"/>
      <c r="I43" s="86">
        <v>11859</v>
      </c>
      <c r="J43" s="87">
        <v>11697</v>
      </c>
      <c r="K43" s="87">
        <v>12470</v>
      </c>
      <c r="L43" s="87">
        <v>13335</v>
      </c>
      <c r="M43" s="88">
        <v>14032</v>
      </c>
    </row>
    <row r="44" spans="2:13" ht="27.75" customHeight="1">
      <c r="B44" s="1171"/>
      <c r="C44" s="1172"/>
      <c r="D44" s="85"/>
      <c r="E44" s="1175" t="s">
        <v>28</v>
      </c>
      <c r="F44" s="1175"/>
      <c r="G44" s="1175"/>
      <c r="H44" s="1176"/>
      <c r="I44" s="86">
        <v>320</v>
      </c>
      <c r="J44" s="87">
        <v>249</v>
      </c>
      <c r="K44" s="87">
        <v>178</v>
      </c>
      <c r="L44" s="87">
        <v>107</v>
      </c>
      <c r="M44" s="88">
        <v>37</v>
      </c>
    </row>
    <row r="45" spans="2:13" ht="27.75" customHeight="1">
      <c r="B45" s="1171"/>
      <c r="C45" s="1172"/>
      <c r="D45" s="85"/>
      <c r="E45" s="1175" t="s">
        <v>29</v>
      </c>
      <c r="F45" s="1175"/>
      <c r="G45" s="1175"/>
      <c r="H45" s="1176"/>
      <c r="I45" s="86">
        <v>4185</v>
      </c>
      <c r="J45" s="87">
        <v>3959</v>
      </c>
      <c r="K45" s="87">
        <v>3632</v>
      </c>
      <c r="L45" s="87">
        <v>3416</v>
      </c>
      <c r="M45" s="88">
        <v>3074</v>
      </c>
    </row>
    <row r="46" spans="2:13" ht="27.75" customHeight="1">
      <c r="B46" s="1171"/>
      <c r="C46" s="1172"/>
      <c r="D46" s="85"/>
      <c r="E46" s="1175" t="s">
        <v>30</v>
      </c>
      <c r="F46" s="1175"/>
      <c r="G46" s="1175"/>
      <c r="H46" s="1176"/>
      <c r="I46" s="86">
        <v>2793</v>
      </c>
      <c r="J46" s="87">
        <v>2597</v>
      </c>
      <c r="K46" s="87">
        <v>2559</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3155</v>
      </c>
      <c r="J49" s="87">
        <v>2714</v>
      </c>
      <c r="K49" s="87">
        <v>2883</v>
      </c>
      <c r="L49" s="87">
        <v>3112</v>
      </c>
      <c r="M49" s="88">
        <v>2902</v>
      </c>
    </row>
    <row r="50" spans="2:13" ht="27.75" customHeight="1">
      <c r="B50" s="1171"/>
      <c r="C50" s="1172"/>
      <c r="D50" s="85"/>
      <c r="E50" s="1175" t="s">
        <v>35</v>
      </c>
      <c r="F50" s="1175"/>
      <c r="G50" s="1175"/>
      <c r="H50" s="1176"/>
      <c r="I50" s="86">
        <v>10847</v>
      </c>
      <c r="J50" s="87">
        <v>8969</v>
      </c>
      <c r="K50" s="87">
        <v>8772</v>
      </c>
      <c r="L50" s="87">
        <v>8632</v>
      </c>
      <c r="M50" s="88">
        <v>7966</v>
      </c>
    </row>
    <row r="51" spans="2:13" ht="27.75" customHeight="1">
      <c r="B51" s="1173"/>
      <c r="C51" s="1174"/>
      <c r="D51" s="85"/>
      <c r="E51" s="1175" t="s">
        <v>36</v>
      </c>
      <c r="F51" s="1175"/>
      <c r="G51" s="1175"/>
      <c r="H51" s="1176"/>
      <c r="I51" s="86">
        <v>21935</v>
      </c>
      <c r="J51" s="87">
        <v>21720</v>
      </c>
      <c r="K51" s="87">
        <v>21538</v>
      </c>
      <c r="L51" s="87">
        <v>21429</v>
      </c>
      <c r="M51" s="88">
        <v>21284</v>
      </c>
    </row>
    <row r="52" spans="2:13" ht="27.75" customHeight="1" thickBot="1">
      <c r="B52" s="1177" t="s">
        <v>37</v>
      </c>
      <c r="C52" s="1178"/>
      <c r="D52" s="90"/>
      <c r="E52" s="1179" t="s">
        <v>38</v>
      </c>
      <c r="F52" s="1179"/>
      <c r="G52" s="1179"/>
      <c r="H52" s="1180"/>
      <c r="I52" s="91">
        <v>7736</v>
      </c>
      <c r="J52" s="92">
        <v>8413</v>
      </c>
      <c r="K52" s="92">
        <v>8364</v>
      </c>
      <c r="L52" s="92">
        <v>8552</v>
      </c>
      <c r="M52" s="93">
        <v>9896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29676</v>
      </c>
      <c r="E3" s="116"/>
      <c r="F3" s="117">
        <v>40203</v>
      </c>
      <c r="G3" s="118"/>
      <c r="H3" s="119"/>
    </row>
    <row r="4" spans="1:8">
      <c r="A4" s="120"/>
      <c r="B4" s="121"/>
      <c r="C4" s="122"/>
      <c r="D4" s="123">
        <v>19853</v>
      </c>
      <c r="E4" s="124"/>
      <c r="F4" s="125">
        <v>23352</v>
      </c>
      <c r="G4" s="126"/>
      <c r="H4" s="127"/>
    </row>
    <row r="5" spans="1:8">
      <c r="A5" s="108" t="s">
        <v>515</v>
      </c>
      <c r="B5" s="113"/>
      <c r="C5" s="114"/>
      <c r="D5" s="115">
        <v>35358</v>
      </c>
      <c r="E5" s="116"/>
      <c r="F5" s="117">
        <v>33364</v>
      </c>
      <c r="G5" s="118"/>
      <c r="H5" s="119"/>
    </row>
    <row r="6" spans="1:8">
      <c r="A6" s="120"/>
      <c r="B6" s="121"/>
      <c r="C6" s="122"/>
      <c r="D6" s="123">
        <v>24416</v>
      </c>
      <c r="E6" s="124"/>
      <c r="F6" s="125">
        <v>21557</v>
      </c>
      <c r="G6" s="126"/>
      <c r="H6" s="127"/>
    </row>
    <row r="7" spans="1:8">
      <c r="A7" s="108" t="s">
        <v>516</v>
      </c>
      <c r="B7" s="113"/>
      <c r="C7" s="114"/>
      <c r="D7" s="115">
        <v>39542</v>
      </c>
      <c r="E7" s="116"/>
      <c r="F7" s="117">
        <v>36396</v>
      </c>
      <c r="G7" s="118"/>
      <c r="H7" s="119"/>
    </row>
    <row r="8" spans="1:8">
      <c r="A8" s="120"/>
      <c r="B8" s="121"/>
      <c r="C8" s="122"/>
      <c r="D8" s="123">
        <v>23801</v>
      </c>
      <c r="E8" s="124"/>
      <c r="F8" s="125">
        <v>19057</v>
      </c>
      <c r="G8" s="126"/>
      <c r="H8" s="127"/>
    </row>
    <row r="9" spans="1:8">
      <c r="A9" s="108" t="s">
        <v>517</v>
      </c>
      <c r="B9" s="113"/>
      <c r="C9" s="114"/>
      <c r="D9" s="115">
        <v>30771</v>
      </c>
      <c r="E9" s="116"/>
      <c r="F9" s="117">
        <v>62256</v>
      </c>
      <c r="G9" s="118"/>
      <c r="H9" s="119"/>
    </row>
    <row r="10" spans="1:8">
      <c r="A10" s="120"/>
      <c r="B10" s="121"/>
      <c r="C10" s="122"/>
      <c r="D10" s="123">
        <v>20478</v>
      </c>
      <c r="E10" s="124"/>
      <c r="F10" s="125">
        <v>24482</v>
      </c>
      <c r="G10" s="126"/>
      <c r="H10" s="127"/>
    </row>
    <row r="11" spans="1:8">
      <c r="A11" s="108" t="s">
        <v>518</v>
      </c>
      <c r="B11" s="113"/>
      <c r="C11" s="114"/>
      <c r="D11" s="115">
        <v>50217</v>
      </c>
      <c r="E11" s="116"/>
      <c r="F11" s="117">
        <v>53896</v>
      </c>
      <c r="G11" s="118"/>
      <c r="H11" s="119"/>
    </row>
    <row r="12" spans="1:8">
      <c r="A12" s="120"/>
      <c r="B12" s="121"/>
      <c r="C12" s="128"/>
      <c r="D12" s="123">
        <v>31121</v>
      </c>
      <c r="E12" s="124"/>
      <c r="F12" s="125">
        <v>20608</v>
      </c>
      <c r="G12" s="126"/>
      <c r="H12" s="127"/>
    </row>
    <row r="13" spans="1:8">
      <c r="A13" s="108"/>
      <c r="B13" s="113"/>
      <c r="C13" s="129"/>
      <c r="D13" s="130">
        <v>37113</v>
      </c>
      <c r="E13" s="131"/>
      <c r="F13" s="132">
        <v>45223</v>
      </c>
      <c r="G13" s="133"/>
      <c r="H13" s="119"/>
    </row>
    <row r="14" spans="1:8">
      <c r="A14" s="120"/>
      <c r="B14" s="121"/>
      <c r="C14" s="122"/>
      <c r="D14" s="123">
        <v>23934</v>
      </c>
      <c r="E14" s="124"/>
      <c r="F14" s="125">
        <v>21811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5.78</v>
      </c>
      <c r="C19" s="134">
        <f>ROUND(VALUE(SUBSTITUTE(実質収支比率等に係る経年分析!G$48,"▲","-")),2)</f>
        <v>5.4</v>
      </c>
      <c r="D19" s="134">
        <f>ROUND(VALUE(SUBSTITUTE(実質収支比率等に係る経年分析!H$48,"▲","-")),2)</f>
        <v>4.18</v>
      </c>
      <c r="E19" s="134">
        <f>ROUND(VALUE(SUBSTITUTE(実質収支比率等に係る経年分析!I$48,"▲","-")),2)</f>
        <v>5.69</v>
      </c>
      <c r="F19" s="134">
        <f>ROUND(VALUE(SUBSTITUTE(実質収支比率等に係る経年分析!J$48,"▲","-")),2)</f>
        <v>3.85</v>
      </c>
    </row>
    <row r="20" spans="1:11">
      <c r="A20" s="134" t="s">
        <v>43</v>
      </c>
      <c r="B20" s="134">
        <f>ROUND(VALUE(SUBSTITUTE(実質収支比率等に係る経年分析!F$47,"▲","-")),2)</f>
        <v>5.55</v>
      </c>
      <c r="C20" s="134">
        <f>ROUND(VALUE(SUBSTITUTE(実質収支比率等に係る経年分析!G$47,"▲","-")),2)</f>
        <v>4.5199999999999996</v>
      </c>
      <c r="D20" s="134">
        <f>ROUND(VALUE(SUBSTITUTE(実質収支比率等に係る経年分析!H$47,"▲","-")),2)</f>
        <v>4.47</v>
      </c>
      <c r="E20" s="134">
        <f>ROUND(VALUE(SUBSTITUTE(実質収支比率等に係る経年分析!I$47,"▲","-")),2)</f>
        <v>5.52</v>
      </c>
      <c r="F20" s="134">
        <f>ROUND(VALUE(SUBSTITUTE(実質収支比率等に係る経年分析!J$47,"▲","-")),2)</f>
        <v>4.7300000000000004</v>
      </c>
    </row>
    <row r="21" spans="1:11">
      <c r="A21" s="134" t="s">
        <v>44</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-1.44</v>
      </c>
      <c r="D21" s="134">
        <f>IF(ISNUMBER(VALUE(SUBSTITUTE(実質収支比率等に係る経年分析!H$49,"▲","-"))),ROUND(VALUE(SUBSTITUTE(実質収支比率等に係る経年分析!H$49,"▲","-")),2),NA())</f>
        <v>-1.1599999999999999</v>
      </c>
      <c r="E21" s="134">
        <f>IF(ISNUMBER(VALUE(SUBSTITUTE(実質収支比率等に係る経年分析!I$49,"▲","-"))),ROUND(VALUE(SUBSTITUTE(実質収支比率等に係る経年分析!I$49,"▲","-")),2),NA())</f>
        <v>2.5499999999999998</v>
      </c>
      <c r="F21" s="134">
        <f>IF(ISNUMBER(VALUE(SUBSTITUTE(実質収支比率等に係る経年分析!J$49,"▲","-"))),ROUND(VALUE(SUBSTITUTE(実質収支比率等に係る経年分析!J$49,"▲","-")),2),NA())</f>
        <v>-2.83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学校給食事業特別会計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4.1399999999999997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4.4400000000000004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2527</v>
      </c>
      <c r="E42" s="136"/>
      <c r="F42" s="136"/>
      <c r="G42" s="136">
        <f>'実質公債費比率（分子）の構造'!L$52</f>
        <v>2539</v>
      </c>
      <c r="H42" s="136"/>
      <c r="I42" s="136"/>
      <c r="J42" s="136">
        <f>'実質公債費比率（分子）の構造'!M$52</f>
        <v>2557</v>
      </c>
      <c r="K42" s="136"/>
      <c r="L42" s="136"/>
      <c r="M42" s="136">
        <f>'実質公債費比率（分子）の構造'!N$52</f>
        <v>2543</v>
      </c>
      <c r="N42" s="136"/>
      <c r="O42" s="136"/>
      <c r="P42" s="136">
        <f>'実質公債費比率（分子）の構造'!O$52</f>
        <v>2464</v>
      </c>
    </row>
    <row r="43" spans="1:16">
      <c r="A43" s="136" t="s">
        <v>52</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2</v>
      </c>
      <c r="L43" s="136"/>
      <c r="M43" s="136"/>
      <c r="N43" s="136">
        <f>'実質公債費比率（分子）の構造'!O$51</f>
        <v>1</v>
      </c>
      <c r="O43" s="136"/>
      <c r="P43" s="136"/>
    </row>
    <row r="44" spans="1:16">
      <c r="A44" s="136" t="s">
        <v>53</v>
      </c>
      <c r="B44" s="136">
        <f>'実質公債費比率（分子）の構造'!K$50</f>
        <v>36</v>
      </c>
      <c r="C44" s="136"/>
      <c r="D44" s="136"/>
      <c r="E44" s="136">
        <f>'実質公債費比率（分子）の構造'!L$50</f>
        <v>48</v>
      </c>
      <c r="F44" s="136"/>
      <c r="G44" s="136"/>
      <c r="H44" s="136">
        <f>'実質公債費比率（分子）の構造'!M$50</f>
        <v>46</v>
      </c>
      <c r="I44" s="136"/>
      <c r="J44" s="136"/>
      <c r="K44" s="136">
        <f>'実質公債費比率（分子）の構造'!N$50</f>
        <v>42</v>
      </c>
      <c r="L44" s="136"/>
      <c r="M44" s="136"/>
      <c r="N44" s="136">
        <f>'実質公債費比率（分子）の構造'!O$50</f>
        <v>39</v>
      </c>
      <c r="O44" s="136"/>
      <c r="P44" s="136"/>
    </row>
    <row r="45" spans="1:16">
      <c r="A45" s="136" t="s">
        <v>54</v>
      </c>
      <c r="B45" s="136">
        <f>'実質公債費比率（分子）の構造'!K$49</f>
        <v>73</v>
      </c>
      <c r="C45" s="136"/>
      <c r="D45" s="136"/>
      <c r="E45" s="136">
        <f>'実質公債費比率（分子）の構造'!L$49</f>
        <v>76</v>
      </c>
      <c r="F45" s="136"/>
      <c r="G45" s="136"/>
      <c r="H45" s="136">
        <f>'実質公債費比率（分子）の構造'!M$49</f>
        <v>75</v>
      </c>
      <c r="I45" s="136"/>
      <c r="J45" s="136"/>
      <c r="K45" s="136">
        <f>'実質公債費比率（分子）の構造'!N$49</f>
        <v>74</v>
      </c>
      <c r="L45" s="136"/>
      <c r="M45" s="136"/>
      <c r="N45" s="136">
        <f>'実質公債費比率（分子）の構造'!O$49</f>
        <v>72</v>
      </c>
      <c r="O45" s="136"/>
      <c r="P45" s="136"/>
    </row>
    <row r="46" spans="1:16">
      <c r="A46" s="136" t="s">
        <v>55</v>
      </c>
      <c r="B46" s="136">
        <f>'実質公債費比率（分子）の構造'!K$48</f>
        <v>562</v>
      </c>
      <c r="C46" s="136"/>
      <c r="D46" s="136"/>
      <c r="E46" s="136">
        <f>'実質公債費比率（分子）の構造'!L$48</f>
        <v>621</v>
      </c>
      <c r="F46" s="136"/>
      <c r="G46" s="136"/>
      <c r="H46" s="136">
        <f>'実質公債費比率（分子）の構造'!M$48</f>
        <v>784</v>
      </c>
      <c r="I46" s="136"/>
      <c r="J46" s="136"/>
      <c r="K46" s="136">
        <f>'実質公債費比率（分子）の構造'!N$48</f>
        <v>845</v>
      </c>
      <c r="L46" s="136"/>
      <c r="M46" s="136"/>
      <c r="N46" s="136">
        <f>'実質公債費比率（分子）の構造'!O$48</f>
        <v>920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3217</v>
      </c>
      <c r="C49" s="136"/>
      <c r="D49" s="136"/>
      <c r="E49" s="136">
        <f>'実質公債費比率（分子）の構造'!L$45</f>
        <v>3271</v>
      </c>
      <c r="F49" s="136"/>
      <c r="G49" s="136"/>
      <c r="H49" s="136">
        <f>'実質公債費比率（分子）の構造'!M$45</f>
        <v>3245</v>
      </c>
      <c r="I49" s="136"/>
      <c r="J49" s="136"/>
      <c r="K49" s="136">
        <f>'実質公債費比率（分子）の構造'!N$45</f>
        <v>3050</v>
      </c>
      <c r="L49" s="136"/>
      <c r="M49" s="136"/>
      <c r="N49" s="136">
        <f>'実質公債費比率（分子）の構造'!O$45</f>
        <v>2897</v>
      </c>
      <c r="O49" s="136"/>
      <c r="P49" s="136"/>
    </row>
    <row r="50" spans="1:16">
      <c r="A50" s="136" t="s">
        <v>59</v>
      </c>
      <c r="B50" s="136" t="e">
        <f>NA()</f>
        <v>#N/A</v>
      </c>
      <c r="C50" s="136">
        <f>IF(ISNUMBER('実質公債費比率（分子）の構造'!K$53),'実質公債費比率（分子）の構造'!K$53,NA())</f>
        <v>1361</v>
      </c>
      <c r="D50" s="136" t="e">
        <f>NA()</f>
        <v>#N/A</v>
      </c>
      <c r="E50" s="136" t="e">
        <f>NA()</f>
        <v>#N/A</v>
      </c>
      <c r="F50" s="136">
        <f>IF(ISNUMBER('実質公債費比率（分子）の構造'!L$53),'実質公債費比率（分子）の構造'!L$53,NA())</f>
        <v>1478</v>
      </c>
      <c r="G50" s="136" t="e">
        <f>NA()</f>
        <v>#N/A</v>
      </c>
      <c r="H50" s="136" t="e">
        <f>NA()</f>
        <v>#N/A</v>
      </c>
      <c r="I50" s="136">
        <f>IF(ISNUMBER('実質公債費比率（分子）の構造'!M$53),'実質公債費比率（分子）の構造'!M$53,NA())</f>
        <v>1594</v>
      </c>
      <c r="J50" s="136" t="e">
        <f>NA()</f>
        <v>#N/A</v>
      </c>
      <c r="K50" s="136" t="e">
        <f>NA()</f>
        <v>#N/A</v>
      </c>
      <c r="L50" s="136">
        <f>IF(ISNUMBER('実質公債費比率（分子）の構造'!N$53),'実質公債費比率（分子）の構造'!N$53,NA())</f>
        <v>1470</v>
      </c>
      <c r="M50" s="136" t="e">
        <f>NA()</f>
        <v>#N/A</v>
      </c>
      <c r="N50" s="136" t="e">
        <f>NA()</f>
        <v>#N/A</v>
      </c>
      <c r="O50" s="136">
        <f>IF(ISNUMBER('実質公債費比率（分子）の構造'!O$53),'実質公債費比率（分子）の構造'!O$53,NA())</f>
        <v>1465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21935</v>
      </c>
      <c r="E56" s="135"/>
      <c r="F56" s="135"/>
      <c r="G56" s="135">
        <f>'将来負担比率（分子）の構造'!J$51</f>
        <v>21720</v>
      </c>
      <c r="H56" s="135"/>
      <c r="I56" s="135"/>
      <c r="J56" s="135">
        <f>'将来負担比率（分子）の構造'!K$51</f>
        <v>21538</v>
      </c>
      <c r="K56" s="135"/>
      <c r="L56" s="135"/>
      <c r="M56" s="135">
        <f>'将来負担比率（分子）の構造'!L$51</f>
        <v>21429</v>
      </c>
      <c r="N56" s="135"/>
      <c r="O56" s="135"/>
      <c r="P56" s="135">
        <f>'将来負担比率（分子）の構造'!M$51</f>
        <v>21284</v>
      </c>
    </row>
    <row r="57" spans="1:16">
      <c r="A57" s="135" t="s">
        <v>35</v>
      </c>
      <c r="B57" s="135"/>
      <c r="C57" s="135"/>
      <c r="D57" s="135">
        <f>'将来負担比率（分子）の構造'!I$50</f>
        <v>10847</v>
      </c>
      <c r="E57" s="135"/>
      <c r="F57" s="135"/>
      <c r="G57" s="135">
        <f>'将来負担比率（分子）の構造'!J$50</f>
        <v>8969</v>
      </c>
      <c r="H57" s="135"/>
      <c r="I57" s="135"/>
      <c r="J57" s="135">
        <f>'将来負担比率（分子）の構造'!K$50</f>
        <v>8772</v>
      </c>
      <c r="K57" s="135"/>
      <c r="L57" s="135"/>
      <c r="M57" s="135">
        <f>'将来負担比率（分子）の構造'!L$50</f>
        <v>8632</v>
      </c>
      <c r="N57" s="135"/>
      <c r="O57" s="135"/>
      <c r="P57" s="135">
        <f>'将来負担比率（分子）の構造'!M$50</f>
        <v>7966</v>
      </c>
    </row>
    <row r="58" spans="1:16">
      <c r="A58" s="135" t="s">
        <v>34</v>
      </c>
      <c r="B58" s="135"/>
      <c r="C58" s="135"/>
      <c r="D58" s="135">
        <f>'将来負担比率（分子）の構造'!I$49</f>
        <v>3155</v>
      </c>
      <c r="E58" s="135"/>
      <c r="F58" s="135"/>
      <c r="G58" s="135">
        <f>'将来負担比率（分子）の構造'!J$49</f>
        <v>2714</v>
      </c>
      <c r="H58" s="135"/>
      <c r="I58" s="135"/>
      <c r="J58" s="135">
        <f>'将来負担比率（分子）の構造'!K$49</f>
        <v>2883</v>
      </c>
      <c r="K58" s="135"/>
      <c r="L58" s="135"/>
      <c r="M58" s="135">
        <f>'将来負担比率（分子）の構造'!L$49</f>
        <v>3112</v>
      </c>
      <c r="N58" s="135"/>
      <c r="O58" s="135"/>
      <c r="P58" s="135">
        <f>'将来負担比率（分子）の構造'!M$49</f>
        <v>2902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2793</v>
      </c>
      <c r="C61" s="135"/>
      <c r="D61" s="135"/>
      <c r="E61" s="135">
        <f>'将来負担比率（分子）の構造'!J$46</f>
        <v>2597</v>
      </c>
      <c r="F61" s="135"/>
      <c r="G61" s="135"/>
      <c r="H61" s="135">
        <f>'将来負担比率（分子）の構造'!K$46</f>
        <v>2559</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4185</v>
      </c>
      <c r="C62" s="135"/>
      <c r="D62" s="135"/>
      <c r="E62" s="135">
        <f>'将来負担比率（分子）の構造'!J$45</f>
        <v>3959</v>
      </c>
      <c r="F62" s="135"/>
      <c r="G62" s="135"/>
      <c r="H62" s="135">
        <f>'将来負担比率（分子）の構造'!K$45</f>
        <v>3632</v>
      </c>
      <c r="I62" s="135"/>
      <c r="J62" s="135"/>
      <c r="K62" s="135">
        <f>'将来負担比率（分子）の構造'!L$45</f>
        <v>3416</v>
      </c>
      <c r="L62" s="135"/>
      <c r="M62" s="135"/>
      <c r="N62" s="135">
        <f>'将来負担比率（分子）の構造'!M$45</f>
        <v>3074</v>
      </c>
      <c r="O62" s="135"/>
      <c r="P62" s="135"/>
    </row>
    <row r="63" spans="1:16">
      <c r="A63" s="135" t="s">
        <v>28</v>
      </c>
      <c r="B63" s="135">
        <f>'将来負担比率（分子）の構造'!I$44</f>
        <v>320</v>
      </c>
      <c r="C63" s="135"/>
      <c r="D63" s="135"/>
      <c r="E63" s="135">
        <f>'将来負担比率（分子）の構造'!J$44</f>
        <v>249</v>
      </c>
      <c r="F63" s="135"/>
      <c r="G63" s="135"/>
      <c r="H63" s="135">
        <f>'将来負担比率（分子）の構造'!K$44</f>
        <v>178</v>
      </c>
      <c r="I63" s="135"/>
      <c r="J63" s="135"/>
      <c r="K63" s="135">
        <f>'将来負担比率（分子）の構造'!L$44</f>
        <v>107</v>
      </c>
      <c r="L63" s="135"/>
      <c r="M63" s="135"/>
      <c r="N63" s="135">
        <f>'将来負担比率（分子）の構造'!M$44</f>
        <v>37</v>
      </c>
      <c r="O63" s="135"/>
      <c r="P63" s="135"/>
    </row>
    <row r="64" spans="1:16">
      <c r="A64" s="135" t="s">
        <v>27</v>
      </c>
      <c r="B64" s="135">
        <f>'将来負担比率（分子）の構造'!I$43</f>
        <v>11859</v>
      </c>
      <c r="C64" s="135"/>
      <c r="D64" s="135"/>
      <c r="E64" s="135">
        <f>'将来負担比率（分子）の構造'!J$43</f>
        <v>11697</v>
      </c>
      <c r="F64" s="135"/>
      <c r="G64" s="135"/>
      <c r="H64" s="135">
        <f>'将来負担比率（分子）の構造'!K$43</f>
        <v>12470</v>
      </c>
      <c r="I64" s="135"/>
      <c r="J64" s="135"/>
      <c r="K64" s="135">
        <f>'将来負担比率（分子）の構造'!L$43</f>
        <v>13335</v>
      </c>
      <c r="L64" s="135"/>
      <c r="M64" s="135"/>
      <c r="N64" s="135">
        <f>'将来負担比率（分子）の構造'!M$43</f>
        <v>14032</v>
      </c>
      <c r="O64" s="135"/>
      <c r="P64" s="135"/>
    </row>
    <row r="65" spans="1:16">
      <c r="A65" s="135" t="s">
        <v>26</v>
      </c>
      <c r="B65" s="135">
        <f>'将来負担比率（分子）の構造'!I$42</f>
        <v>433</v>
      </c>
      <c r="C65" s="135"/>
      <c r="D65" s="135"/>
      <c r="E65" s="135">
        <f>'将来負担比率（分子）の構造'!J$42</f>
        <v>390</v>
      </c>
      <c r="F65" s="135"/>
      <c r="G65" s="135"/>
      <c r="H65" s="135">
        <f>'将来負担比率（分子）の構造'!K$42</f>
        <v>348</v>
      </c>
      <c r="I65" s="135"/>
      <c r="J65" s="135"/>
      <c r="K65" s="135">
        <f>'将来負担比率（分子）の構造'!L$42</f>
        <v>310</v>
      </c>
      <c r="L65" s="135"/>
      <c r="M65" s="135"/>
      <c r="N65" s="135">
        <f>'将来負担比率（分子）の構造'!M$42</f>
        <v>274</v>
      </c>
      <c r="O65" s="135"/>
      <c r="P65" s="135"/>
    </row>
    <row r="66" spans="1:16">
      <c r="A66" s="135" t="s">
        <v>25</v>
      </c>
      <c r="B66" s="135">
        <f>'将来負担比率（分子）の構造'!I$41</f>
        <v>24084</v>
      </c>
      <c r="C66" s="135"/>
      <c r="D66" s="135"/>
      <c r="E66" s="135">
        <f>'将来負担比率（分子）の構造'!J$41</f>
        <v>22924</v>
      </c>
      <c r="F66" s="135"/>
      <c r="G66" s="135"/>
      <c r="H66" s="135">
        <f>'将来負担比率（分子）の構造'!K$41</f>
        <v>22369</v>
      </c>
      <c r="I66" s="135"/>
      <c r="J66" s="135"/>
      <c r="K66" s="135">
        <f>'将来負担比率（分子）の構造'!L$41</f>
        <v>24558</v>
      </c>
      <c r="L66" s="135"/>
      <c r="M66" s="135"/>
      <c r="N66" s="135">
        <f>'将来負担比率（分子）の構造'!M$41</f>
        <v>24633</v>
      </c>
      <c r="O66" s="135"/>
      <c r="P66" s="135"/>
    </row>
    <row r="67" spans="1:16">
      <c r="A67" s="135" t="s">
        <v>63</v>
      </c>
      <c r="B67" s="135" t="e">
        <f>NA()</f>
        <v>#N/A</v>
      </c>
      <c r="C67" s="135">
        <f>IF(ISNUMBER('将来負担比率（分子）の構造'!I$52), IF('将来負担比率（分子）の構造'!I$52 &lt; 0, 0, '将来負担比率（分子）の構造'!I$52), NA())</f>
        <v>7736</v>
      </c>
      <c r="D67" s="135" t="e">
        <f>NA()</f>
        <v>#N/A</v>
      </c>
      <c r="E67" s="135" t="e">
        <f>NA()</f>
        <v>#N/A</v>
      </c>
      <c r="F67" s="135">
        <f>IF(ISNUMBER('将来負担比率（分子）の構造'!J$52), IF('将来負担比率（分子）の構造'!J$52 &lt; 0, 0, '将来負担比率（分子）の構造'!J$52), NA())</f>
        <v>8413</v>
      </c>
      <c r="G67" s="135" t="e">
        <f>NA()</f>
        <v>#N/A</v>
      </c>
      <c r="H67" s="135" t="e">
        <f>NA()</f>
        <v>#N/A</v>
      </c>
      <c r="I67" s="135">
        <f>IF(ISNUMBER('将来負担比率（分子）の構造'!K$52), IF('将来負担比率（分子）の構造'!K$52 &lt; 0, 0, '将来負担比率（分子）の構造'!K$52), NA())</f>
        <v>8364</v>
      </c>
      <c r="J67" s="135" t="e">
        <f>NA()</f>
        <v>#N/A</v>
      </c>
      <c r="K67" s="135" t="e">
        <f>NA()</f>
        <v>#N/A</v>
      </c>
      <c r="L67" s="135">
        <f>IF(ISNUMBER('将来負担比率（分子）の構造'!L$52), IF('将来負担比率（分子）の構造'!L$52 &lt; 0, 0, '将来負担比率（分子）の構造'!L$52), NA())</f>
        <v>8552</v>
      </c>
      <c r="M67" s="135" t="e">
        <f>NA()</f>
        <v>#N/A</v>
      </c>
      <c r="N67" s="135" t="e">
        <f>NA()</f>
        <v>#N/A</v>
      </c>
      <c r="O67" s="135">
        <f>IF(ISNUMBER('将来負担比率（分子）の構造'!M$52), IF('将来負担比率（分子）の構造'!M$52 &lt; 0, 0, '将来負担比率（分子）の構造'!M$52), NA())</f>
        <v>9896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5172841</v>
      </c>
      <c r="S5" s="639"/>
      <c r="T5" s="639"/>
      <c r="U5" s="639"/>
      <c r="V5" s="639"/>
      <c r="W5" s="639"/>
      <c r="X5" s="639"/>
      <c r="Y5" s="686"/>
      <c r="Z5" s="699">
        <v>24.4</v>
      </c>
      <c r="AA5" s="699"/>
      <c r="AB5" s="699"/>
      <c r="AC5" s="699"/>
      <c r="AD5" s="700">
        <v>4794991</v>
      </c>
      <c r="AE5" s="700"/>
      <c r="AF5" s="700"/>
      <c r="AG5" s="700"/>
      <c r="AH5" s="700"/>
      <c r="AI5" s="700"/>
      <c r="AJ5" s="700"/>
      <c r="AK5" s="700"/>
      <c r="AL5" s="687">
        <v>44.4</v>
      </c>
      <c r="AM5" s="656"/>
      <c r="AN5" s="656"/>
      <c r="AO5" s="688"/>
      <c r="AP5" s="675" t="s">
        <v>208</v>
      </c>
      <c r="AQ5" s="676"/>
      <c r="AR5" s="676"/>
      <c r="AS5" s="676"/>
      <c r="AT5" s="676"/>
      <c r="AU5" s="676"/>
      <c r="AV5" s="676"/>
      <c r="AW5" s="676"/>
      <c r="AX5" s="676"/>
      <c r="AY5" s="676"/>
      <c r="AZ5" s="676"/>
      <c r="BA5" s="676"/>
      <c r="BB5" s="676"/>
      <c r="BC5" s="676"/>
      <c r="BD5" s="676"/>
      <c r="BE5" s="676"/>
      <c r="BF5" s="677"/>
      <c r="BG5" s="588">
        <v>4609233</v>
      </c>
      <c r="BH5" s="589"/>
      <c r="BI5" s="589"/>
      <c r="BJ5" s="589"/>
      <c r="BK5" s="589"/>
      <c r="BL5" s="589"/>
      <c r="BM5" s="589"/>
      <c r="BN5" s="590"/>
      <c r="BO5" s="641">
        <v>89.1</v>
      </c>
      <c r="BP5" s="641"/>
      <c r="BQ5" s="641"/>
      <c r="BR5" s="641"/>
      <c r="BS5" s="642">
        <v>46583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142473</v>
      </c>
      <c r="S6" s="589"/>
      <c r="T6" s="589"/>
      <c r="U6" s="589"/>
      <c r="V6" s="589"/>
      <c r="W6" s="589"/>
      <c r="X6" s="589"/>
      <c r="Y6" s="590"/>
      <c r="Z6" s="641">
        <v>0.7</v>
      </c>
      <c r="AA6" s="641"/>
      <c r="AB6" s="641"/>
      <c r="AC6" s="641"/>
      <c r="AD6" s="642">
        <v>142473</v>
      </c>
      <c r="AE6" s="642"/>
      <c r="AF6" s="642"/>
      <c r="AG6" s="642"/>
      <c r="AH6" s="642"/>
      <c r="AI6" s="642"/>
      <c r="AJ6" s="642"/>
      <c r="AK6" s="642"/>
      <c r="AL6" s="611">
        <v>1.3</v>
      </c>
      <c r="AM6" s="643"/>
      <c r="AN6" s="643"/>
      <c r="AO6" s="644"/>
      <c r="AP6" s="585" t="s">
        <v>213</v>
      </c>
      <c r="AQ6" s="586"/>
      <c r="AR6" s="586"/>
      <c r="AS6" s="586"/>
      <c r="AT6" s="586"/>
      <c r="AU6" s="586"/>
      <c r="AV6" s="586"/>
      <c r="AW6" s="586"/>
      <c r="AX6" s="586"/>
      <c r="AY6" s="586"/>
      <c r="AZ6" s="586"/>
      <c r="BA6" s="586"/>
      <c r="BB6" s="586"/>
      <c r="BC6" s="586"/>
      <c r="BD6" s="586"/>
      <c r="BE6" s="586"/>
      <c r="BF6" s="587"/>
      <c r="BG6" s="588">
        <v>4609233</v>
      </c>
      <c r="BH6" s="589"/>
      <c r="BI6" s="589"/>
      <c r="BJ6" s="589"/>
      <c r="BK6" s="589"/>
      <c r="BL6" s="589"/>
      <c r="BM6" s="589"/>
      <c r="BN6" s="590"/>
      <c r="BO6" s="641">
        <v>89.1</v>
      </c>
      <c r="BP6" s="641"/>
      <c r="BQ6" s="641"/>
      <c r="BR6" s="641"/>
      <c r="BS6" s="642">
        <v>46583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202803</v>
      </c>
      <c r="CS6" s="589"/>
      <c r="CT6" s="589"/>
      <c r="CU6" s="589"/>
      <c r="CV6" s="589"/>
      <c r="CW6" s="589"/>
      <c r="CX6" s="589"/>
      <c r="CY6" s="590"/>
      <c r="CZ6" s="641">
        <v>1</v>
      </c>
      <c r="DA6" s="641"/>
      <c r="DB6" s="641"/>
      <c r="DC6" s="641"/>
      <c r="DD6" s="594">
        <v>1401</v>
      </c>
      <c r="DE6" s="589"/>
      <c r="DF6" s="589"/>
      <c r="DG6" s="589"/>
      <c r="DH6" s="589"/>
      <c r="DI6" s="589"/>
      <c r="DJ6" s="589"/>
      <c r="DK6" s="589"/>
      <c r="DL6" s="589"/>
      <c r="DM6" s="589"/>
      <c r="DN6" s="589"/>
      <c r="DO6" s="589"/>
      <c r="DP6" s="590"/>
      <c r="DQ6" s="594">
        <v>202803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10741</v>
      </c>
      <c r="S7" s="589"/>
      <c r="T7" s="589"/>
      <c r="U7" s="589"/>
      <c r="V7" s="589"/>
      <c r="W7" s="589"/>
      <c r="X7" s="589"/>
      <c r="Y7" s="590"/>
      <c r="Z7" s="641">
        <v>0.1</v>
      </c>
      <c r="AA7" s="641"/>
      <c r="AB7" s="641"/>
      <c r="AC7" s="641"/>
      <c r="AD7" s="642">
        <v>10741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2141443</v>
      </c>
      <c r="BH7" s="589"/>
      <c r="BI7" s="589"/>
      <c r="BJ7" s="589"/>
      <c r="BK7" s="589"/>
      <c r="BL7" s="589"/>
      <c r="BM7" s="589"/>
      <c r="BN7" s="590"/>
      <c r="BO7" s="641">
        <v>41.4</v>
      </c>
      <c r="BP7" s="641"/>
      <c r="BQ7" s="641"/>
      <c r="BR7" s="641"/>
      <c r="BS7" s="642">
        <v>46583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1909052</v>
      </c>
      <c r="CS7" s="589"/>
      <c r="CT7" s="589"/>
      <c r="CU7" s="589"/>
      <c r="CV7" s="589"/>
      <c r="CW7" s="589"/>
      <c r="CX7" s="589"/>
      <c r="CY7" s="590"/>
      <c r="CZ7" s="641">
        <v>9.1999999999999993</v>
      </c>
      <c r="DA7" s="641"/>
      <c r="DB7" s="641"/>
      <c r="DC7" s="641"/>
      <c r="DD7" s="594">
        <v>59148</v>
      </c>
      <c r="DE7" s="589"/>
      <c r="DF7" s="589"/>
      <c r="DG7" s="589"/>
      <c r="DH7" s="589"/>
      <c r="DI7" s="589"/>
      <c r="DJ7" s="589"/>
      <c r="DK7" s="589"/>
      <c r="DL7" s="589"/>
      <c r="DM7" s="589"/>
      <c r="DN7" s="589"/>
      <c r="DO7" s="589"/>
      <c r="DP7" s="590"/>
      <c r="DQ7" s="594">
        <v>1488586</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22254</v>
      </c>
      <c r="S8" s="589"/>
      <c r="T8" s="589"/>
      <c r="U8" s="589"/>
      <c r="V8" s="589"/>
      <c r="W8" s="589"/>
      <c r="X8" s="589"/>
      <c r="Y8" s="590"/>
      <c r="Z8" s="641">
        <v>0.1</v>
      </c>
      <c r="AA8" s="641"/>
      <c r="AB8" s="641"/>
      <c r="AC8" s="641"/>
      <c r="AD8" s="642">
        <v>22254</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67814</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7805248</v>
      </c>
      <c r="CS8" s="589"/>
      <c r="CT8" s="589"/>
      <c r="CU8" s="589"/>
      <c r="CV8" s="589"/>
      <c r="CW8" s="589"/>
      <c r="CX8" s="589"/>
      <c r="CY8" s="590"/>
      <c r="CZ8" s="641">
        <v>37.700000000000003</v>
      </c>
      <c r="DA8" s="641"/>
      <c r="DB8" s="641"/>
      <c r="DC8" s="641"/>
      <c r="DD8" s="594">
        <v>38716</v>
      </c>
      <c r="DE8" s="589"/>
      <c r="DF8" s="589"/>
      <c r="DG8" s="589"/>
      <c r="DH8" s="589"/>
      <c r="DI8" s="589"/>
      <c r="DJ8" s="589"/>
      <c r="DK8" s="589"/>
      <c r="DL8" s="589"/>
      <c r="DM8" s="589"/>
      <c r="DN8" s="589"/>
      <c r="DO8" s="589"/>
      <c r="DP8" s="590"/>
      <c r="DQ8" s="594">
        <v>3924853</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11851</v>
      </c>
      <c r="S9" s="589"/>
      <c r="T9" s="589"/>
      <c r="U9" s="589"/>
      <c r="V9" s="589"/>
      <c r="W9" s="589"/>
      <c r="X9" s="589"/>
      <c r="Y9" s="590"/>
      <c r="Z9" s="641">
        <v>0.1</v>
      </c>
      <c r="AA9" s="641"/>
      <c r="AB9" s="641"/>
      <c r="AC9" s="641"/>
      <c r="AD9" s="642">
        <v>11851</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1796999</v>
      </c>
      <c r="BH9" s="589"/>
      <c r="BI9" s="589"/>
      <c r="BJ9" s="589"/>
      <c r="BK9" s="589"/>
      <c r="BL9" s="589"/>
      <c r="BM9" s="589"/>
      <c r="BN9" s="590"/>
      <c r="BO9" s="641">
        <v>34.700000000000003</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1647989</v>
      </c>
      <c r="CS9" s="589"/>
      <c r="CT9" s="589"/>
      <c r="CU9" s="589"/>
      <c r="CV9" s="589"/>
      <c r="CW9" s="589"/>
      <c r="CX9" s="589"/>
      <c r="CY9" s="590"/>
      <c r="CZ9" s="641">
        <v>8</v>
      </c>
      <c r="DA9" s="641"/>
      <c r="DB9" s="641"/>
      <c r="DC9" s="641"/>
      <c r="DD9" s="594">
        <v>275773</v>
      </c>
      <c r="DE9" s="589"/>
      <c r="DF9" s="589"/>
      <c r="DG9" s="589"/>
      <c r="DH9" s="589"/>
      <c r="DI9" s="589"/>
      <c r="DJ9" s="589"/>
      <c r="DK9" s="589"/>
      <c r="DL9" s="589"/>
      <c r="DM9" s="589"/>
      <c r="DN9" s="589"/>
      <c r="DO9" s="589"/>
      <c r="DP9" s="590"/>
      <c r="DQ9" s="594">
        <v>963763</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554623</v>
      </c>
      <c r="S10" s="589"/>
      <c r="T10" s="589"/>
      <c r="U10" s="589"/>
      <c r="V10" s="589"/>
      <c r="W10" s="589"/>
      <c r="X10" s="589"/>
      <c r="Y10" s="590"/>
      <c r="Z10" s="641">
        <v>2.6</v>
      </c>
      <c r="AA10" s="641"/>
      <c r="AB10" s="641"/>
      <c r="AC10" s="641"/>
      <c r="AD10" s="642">
        <v>554623</v>
      </c>
      <c r="AE10" s="642"/>
      <c r="AF10" s="642"/>
      <c r="AG10" s="642"/>
      <c r="AH10" s="642"/>
      <c r="AI10" s="642"/>
      <c r="AJ10" s="642"/>
      <c r="AK10" s="642"/>
      <c r="AL10" s="611">
        <v>5.0999999999999996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117265</v>
      </c>
      <c r="BH10" s="589"/>
      <c r="BI10" s="589"/>
      <c r="BJ10" s="589"/>
      <c r="BK10" s="589"/>
      <c r="BL10" s="589"/>
      <c r="BM10" s="589"/>
      <c r="BN10" s="590"/>
      <c r="BO10" s="641">
        <v>2.2999999999999998</v>
      </c>
      <c r="BP10" s="641"/>
      <c r="BQ10" s="641"/>
      <c r="BR10" s="641"/>
      <c r="BS10" s="594">
        <v>19982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101561</v>
      </c>
      <c r="CS10" s="589"/>
      <c r="CT10" s="589"/>
      <c r="CU10" s="589"/>
      <c r="CV10" s="589"/>
      <c r="CW10" s="589"/>
      <c r="CX10" s="589"/>
      <c r="CY10" s="590"/>
      <c r="CZ10" s="641">
        <v>0.5</v>
      </c>
      <c r="DA10" s="641"/>
      <c r="DB10" s="641"/>
      <c r="DC10" s="641"/>
      <c r="DD10" s="594">
        <v>1178</v>
      </c>
      <c r="DE10" s="589"/>
      <c r="DF10" s="589"/>
      <c r="DG10" s="589"/>
      <c r="DH10" s="589"/>
      <c r="DI10" s="589"/>
      <c r="DJ10" s="589"/>
      <c r="DK10" s="589"/>
      <c r="DL10" s="589"/>
      <c r="DM10" s="589"/>
      <c r="DN10" s="589"/>
      <c r="DO10" s="589"/>
      <c r="DP10" s="590"/>
      <c r="DQ10" s="594">
        <v>59592</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9003</v>
      </c>
      <c r="S11" s="589"/>
      <c r="T11" s="589"/>
      <c r="U11" s="589"/>
      <c r="V11" s="589"/>
      <c r="W11" s="589"/>
      <c r="X11" s="589"/>
      <c r="Y11" s="590"/>
      <c r="Z11" s="641">
        <v>0</v>
      </c>
      <c r="AA11" s="641"/>
      <c r="AB11" s="641"/>
      <c r="AC11" s="641"/>
      <c r="AD11" s="642">
        <v>9003</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159365</v>
      </c>
      <c r="BH11" s="589"/>
      <c r="BI11" s="589"/>
      <c r="BJ11" s="589"/>
      <c r="BK11" s="589"/>
      <c r="BL11" s="589"/>
      <c r="BM11" s="589"/>
      <c r="BN11" s="590"/>
      <c r="BO11" s="641">
        <v>3.1</v>
      </c>
      <c r="BP11" s="641"/>
      <c r="BQ11" s="641"/>
      <c r="BR11" s="641"/>
      <c r="BS11" s="594">
        <v>26601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91543</v>
      </c>
      <c r="CS11" s="589"/>
      <c r="CT11" s="589"/>
      <c r="CU11" s="589"/>
      <c r="CV11" s="589"/>
      <c r="CW11" s="589"/>
      <c r="CX11" s="589"/>
      <c r="CY11" s="590"/>
      <c r="CZ11" s="641">
        <v>0.4</v>
      </c>
      <c r="DA11" s="641"/>
      <c r="DB11" s="641"/>
      <c r="DC11" s="641"/>
      <c r="DD11" s="594">
        <v>9407</v>
      </c>
      <c r="DE11" s="589"/>
      <c r="DF11" s="589"/>
      <c r="DG11" s="589"/>
      <c r="DH11" s="589"/>
      <c r="DI11" s="589"/>
      <c r="DJ11" s="589"/>
      <c r="DK11" s="589"/>
      <c r="DL11" s="589"/>
      <c r="DM11" s="589"/>
      <c r="DN11" s="589"/>
      <c r="DO11" s="589"/>
      <c r="DP11" s="590"/>
      <c r="DQ11" s="594">
        <v>81291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1951335</v>
      </c>
      <c r="BH12" s="589"/>
      <c r="BI12" s="589"/>
      <c r="BJ12" s="589"/>
      <c r="BK12" s="589"/>
      <c r="BL12" s="589"/>
      <c r="BM12" s="589"/>
      <c r="BN12" s="590"/>
      <c r="BO12" s="641">
        <v>37.700000000000003</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313867</v>
      </c>
      <c r="CS12" s="589"/>
      <c r="CT12" s="589"/>
      <c r="CU12" s="589"/>
      <c r="CV12" s="589"/>
      <c r="CW12" s="589"/>
      <c r="CX12" s="589"/>
      <c r="CY12" s="590"/>
      <c r="CZ12" s="641">
        <v>1.5</v>
      </c>
      <c r="DA12" s="641"/>
      <c r="DB12" s="641"/>
      <c r="DC12" s="641"/>
      <c r="DD12" s="594">
        <v>11511</v>
      </c>
      <c r="DE12" s="589"/>
      <c r="DF12" s="589"/>
      <c r="DG12" s="589"/>
      <c r="DH12" s="589"/>
      <c r="DI12" s="589"/>
      <c r="DJ12" s="589"/>
      <c r="DK12" s="589"/>
      <c r="DL12" s="589"/>
      <c r="DM12" s="589"/>
      <c r="DN12" s="589"/>
      <c r="DO12" s="589"/>
      <c r="DP12" s="590"/>
      <c r="DQ12" s="594">
        <v>251878</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17595</v>
      </c>
      <c r="S13" s="589"/>
      <c r="T13" s="589"/>
      <c r="U13" s="589"/>
      <c r="V13" s="589"/>
      <c r="W13" s="589"/>
      <c r="X13" s="589"/>
      <c r="Y13" s="590"/>
      <c r="Z13" s="641">
        <v>0.1</v>
      </c>
      <c r="AA13" s="641"/>
      <c r="AB13" s="641"/>
      <c r="AC13" s="641"/>
      <c r="AD13" s="642">
        <v>17595</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1901218</v>
      </c>
      <c r="BH13" s="589"/>
      <c r="BI13" s="589"/>
      <c r="BJ13" s="589"/>
      <c r="BK13" s="589"/>
      <c r="BL13" s="589"/>
      <c r="BM13" s="589"/>
      <c r="BN13" s="590"/>
      <c r="BO13" s="641">
        <v>36.799999999999997</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2134806</v>
      </c>
      <c r="CS13" s="589"/>
      <c r="CT13" s="589"/>
      <c r="CU13" s="589"/>
      <c r="CV13" s="589"/>
      <c r="CW13" s="589"/>
      <c r="CX13" s="589"/>
      <c r="CY13" s="590"/>
      <c r="CZ13" s="641">
        <v>10.3</v>
      </c>
      <c r="DA13" s="641"/>
      <c r="DB13" s="641"/>
      <c r="DC13" s="641"/>
      <c r="DD13" s="594">
        <v>608040</v>
      </c>
      <c r="DE13" s="589"/>
      <c r="DF13" s="589"/>
      <c r="DG13" s="589"/>
      <c r="DH13" s="589"/>
      <c r="DI13" s="589"/>
      <c r="DJ13" s="589"/>
      <c r="DK13" s="589"/>
      <c r="DL13" s="589"/>
      <c r="DM13" s="589"/>
      <c r="DN13" s="589"/>
      <c r="DO13" s="589"/>
      <c r="DP13" s="590"/>
      <c r="DQ13" s="594">
        <v>1534328</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75392</v>
      </c>
      <c r="BH14" s="589"/>
      <c r="BI14" s="589"/>
      <c r="BJ14" s="589"/>
      <c r="BK14" s="589"/>
      <c r="BL14" s="589"/>
      <c r="BM14" s="589"/>
      <c r="BN14" s="590"/>
      <c r="BO14" s="641">
        <v>1.5</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1287292</v>
      </c>
      <c r="CS14" s="589"/>
      <c r="CT14" s="589"/>
      <c r="CU14" s="589"/>
      <c r="CV14" s="589"/>
      <c r="CW14" s="589"/>
      <c r="CX14" s="589"/>
      <c r="CY14" s="590"/>
      <c r="CZ14" s="641">
        <v>6.2</v>
      </c>
      <c r="DA14" s="641"/>
      <c r="DB14" s="641"/>
      <c r="DC14" s="641"/>
      <c r="DD14" s="594">
        <v>626346</v>
      </c>
      <c r="DE14" s="589"/>
      <c r="DF14" s="589"/>
      <c r="DG14" s="589"/>
      <c r="DH14" s="589"/>
      <c r="DI14" s="589"/>
      <c r="DJ14" s="589"/>
      <c r="DK14" s="589"/>
      <c r="DL14" s="589"/>
      <c r="DM14" s="589"/>
      <c r="DN14" s="589"/>
      <c r="DO14" s="589"/>
      <c r="DP14" s="590"/>
      <c r="DQ14" s="594">
        <v>672146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22666</v>
      </c>
      <c r="S15" s="589"/>
      <c r="T15" s="589"/>
      <c r="U15" s="589"/>
      <c r="V15" s="589"/>
      <c r="W15" s="589"/>
      <c r="X15" s="589"/>
      <c r="Y15" s="590"/>
      <c r="Z15" s="641">
        <v>0.1</v>
      </c>
      <c r="AA15" s="641"/>
      <c r="AB15" s="641"/>
      <c r="AC15" s="641"/>
      <c r="AD15" s="642">
        <v>22666</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441063</v>
      </c>
      <c r="BH15" s="589"/>
      <c r="BI15" s="589"/>
      <c r="BJ15" s="589"/>
      <c r="BK15" s="589"/>
      <c r="BL15" s="589"/>
      <c r="BM15" s="589"/>
      <c r="BN15" s="590"/>
      <c r="BO15" s="641">
        <v>8.5</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2295474</v>
      </c>
      <c r="CS15" s="589"/>
      <c r="CT15" s="589"/>
      <c r="CU15" s="589"/>
      <c r="CV15" s="589"/>
      <c r="CW15" s="589"/>
      <c r="CX15" s="589"/>
      <c r="CY15" s="590"/>
      <c r="CZ15" s="641">
        <v>11.1</v>
      </c>
      <c r="DA15" s="641"/>
      <c r="DB15" s="641"/>
      <c r="DC15" s="641"/>
      <c r="DD15" s="594">
        <v>907981</v>
      </c>
      <c r="DE15" s="589"/>
      <c r="DF15" s="589"/>
      <c r="DG15" s="589"/>
      <c r="DH15" s="589"/>
      <c r="DI15" s="589"/>
      <c r="DJ15" s="589"/>
      <c r="DK15" s="589"/>
      <c r="DL15" s="589"/>
      <c r="DM15" s="589"/>
      <c r="DN15" s="589"/>
      <c r="DO15" s="589"/>
      <c r="DP15" s="590"/>
      <c r="DQ15" s="594">
        <v>1189583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5640675</v>
      </c>
      <c r="S16" s="589"/>
      <c r="T16" s="589"/>
      <c r="U16" s="589"/>
      <c r="V16" s="589"/>
      <c r="W16" s="589"/>
      <c r="X16" s="589"/>
      <c r="Y16" s="590"/>
      <c r="Z16" s="641">
        <v>26.6</v>
      </c>
      <c r="AA16" s="641"/>
      <c r="AB16" s="641"/>
      <c r="AC16" s="641"/>
      <c r="AD16" s="642">
        <v>5156305</v>
      </c>
      <c r="AE16" s="642"/>
      <c r="AF16" s="642"/>
      <c r="AG16" s="642"/>
      <c r="AH16" s="642"/>
      <c r="AI16" s="642"/>
      <c r="AJ16" s="642"/>
      <c r="AK16" s="642"/>
      <c r="AL16" s="611">
        <v>47.8</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28270</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9770</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5156305</v>
      </c>
      <c r="S17" s="589"/>
      <c r="T17" s="589"/>
      <c r="U17" s="589"/>
      <c r="V17" s="589"/>
      <c r="W17" s="589"/>
      <c r="X17" s="589"/>
      <c r="Y17" s="590"/>
      <c r="Z17" s="641">
        <v>24.4</v>
      </c>
      <c r="AA17" s="641"/>
      <c r="AB17" s="641"/>
      <c r="AC17" s="641"/>
      <c r="AD17" s="642">
        <v>5156305</v>
      </c>
      <c r="AE17" s="642"/>
      <c r="AF17" s="642"/>
      <c r="AG17" s="642"/>
      <c r="AH17" s="642"/>
      <c r="AI17" s="642"/>
      <c r="AJ17" s="642"/>
      <c r="AK17" s="642"/>
      <c r="AL17" s="611">
        <v>47.8</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2898069</v>
      </c>
      <c r="CS17" s="589"/>
      <c r="CT17" s="589"/>
      <c r="CU17" s="589"/>
      <c r="CV17" s="589"/>
      <c r="CW17" s="589"/>
      <c r="CX17" s="589"/>
      <c r="CY17" s="590"/>
      <c r="CZ17" s="641">
        <v>14</v>
      </c>
      <c r="DA17" s="641"/>
      <c r="DB17" s="641"/>
      <c r="DC17" s="641"/>
      <c r="DD17" s="594" t="s">
        <v>111</v>
      </c>
      <c r="DE17" s="589"/>
      <c r="DF17" s="589"/>
      <c r="DG17" s="589"/>
      <c r="DH17" s="589"/>
      <c r="DI17" s="589"/>
      <c r="DJ17" s="589"/>
      <c r="DK17" s="589"/>
      <c r="DL17" s="589"/>
      <c r="DM17" s="589"/>
      <c r="DN17" s="589"/>
      <c r="DO17" s="589"/>
      <c r="DP17" s="590"/>
      <c r="DQ17" s="594">
        <v>2653732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484353</v>
      </c>
      <c r="S18" s="589"/>
      <c r="T18" s="589"/>
      <c r="U18" s="589"/>
      <c r="V18" s="589"/>
      <c r="W18" s="589"/>
      <c r="X18" s="589"/>
      <c r="Y18" s="590"/>
      <c r="Z18" s="641">
        <v>2.2999999999999998</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17</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563608</v>
      </c>
      <c r="BH19" s="589"/>
      <c r="BI19" s="589"/>
      <c r="BJ19" s="589"/>
      <c r="BK19" s="589"/>
      <c r="BL19" s="589"/>
      <c r="BM19" s="589"/>
      <c r="BN19" s="590"/>
      <c r="BO19" s="641">
        <v>10.9</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11604722</v>
      </c>
      <c r="S20" s="589"/>
      <c r="T20" s="589"/>
      <c r="U20" s="589"/>
      <c r="V20" s="589"/>
      <c r="W20" s="589"/>
      <c r="X20" s="589"/>
      <c r="Y20" s="590"/>
      <c r="Z20" s="641">
        <v>54.8</v>
      </c>
      <c r="AA20" s="641"/>
      <c r="AB20" s="641"/>
      <c r="AC20" s="641"/>
      <c r="AD20" s="642">
        <v>10742502</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563608</v>
      </c>
      <c r="BH20" s="589"/>
      <c r="BI20" s="589"/>
      <c r="BJ20" s="589"/>
      <c r="BK20" s="589"/>
      <c r="BL20" s="589"/>
      <c r="BM20" s="589"/>
      <c r="BN20" s="590"/>
      <c r="BO20" s="641">
        <v>10.9</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20715974</v>
      </c>
      <c r="CS20" s="589"/>
      <c r="CT20" s="589"/>
      <c r="CU20" s="589"/>
      <c r="CV20" s="589"/>
      <c r="CW20" s="589"/>
      <c r="CX20" s="589"/>
      <c r="CY20" s="590"/>
      <c r="CZ20" s="641">
        <v>100</v>
      </c>
      <c r="DA20" s="641"/>
      <c r="DB20" s="641"/>
      <c r="DC20" s="641"/>
      <c r="DD20" s="594">
        <v>2539501</v>
      </c>
      <c r="DE20" s="589"/>
      <c r="DF20" s="589"/>
      <c r="DG20" s="589"/>
      <c r="DH20" s="589"/>
      <c r="DI20" s="589"/>
      <c r="DJ20" s="589"/>
      <c r="DK20" s="589"/>
      <c r="DL20" s="589"/>
      <c r="DM20" s="589"/>
      <c r="DN20" s="589"/>
      <c r="DO20" s="589"/>
      <c r="DP20" s="590"/>
      <c r="DQ20" s="594">
        <v>13032325</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7388</v>
      </c>
      <c r="S21" s="589"/>
      <c r="T21" s="589"/>
      <c r="U21" s="589"/>
      <c r="V21" s="589"/>
      <c r="W21" s="589"/>
      <c r="X21" s="589"/>
      <c r="Y21" s="590"/>
      <c r="Z21" s="641">
        <v>0</v>
      </c>
      <c r="AA21" s="641"/>
      <c r="AB21" s="641"/>
      <c r="AC21" s="641"/>
      <c r="AD21" s="642">
        <v>7388</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185758</v>
      </c>
      <c r="BH21" s="589"/>
      <c r="BI21" s="589"/>
      <c r="BJ21" s="589"/>
      <c r="BK21" s="589"/>
      <c r="BL21" s="589"/>
      <c r="BM21" s="589"/>
      <c r="BN21" s="590"/>
      <c r="BO21" s="641">
        <v>3.6</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45097</v>
      </c>
      <c r="S22" s="589"/>
      <c r="T22" s="589"/>
      <c r="U22" s="589"/>
      <c r="V22" s="589"/>
      <c r="W22" s="589"/>
      <c r="X22" s="589"/>
      <c r="Y22" s="590"/>
      <c r="Z22" s="641">
        <v>0.2</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460145</v>
      </c>
      <c r="S23" s="589"/>
      <c r="T23" s="589"/>
      <c r="U23" s="589"/>
      <c r="V23" s="589"/>
      <c r="W23" s="589"/>
      <c r="X23" s="589"/>
      <c r="Y23" s="590"/>
      <c r="Z23" s="641">
        <v>2.2000000000000002</v>
      </c>
      <c r="AA23" s="641"/>
      <c r="AB23" s="641"/>
      <c r="AC23" s="641"/>
      <c r="AD23" s="642">
        <v>28605</v>
      </c>
      <c r="AE23" s="642"/>
      <c r="AF23" s="642"/>
      <c r="AG23" s="642"/>
      <c r="AH23" s="642"/>
      <c r="AI23" s="642"/>
      <c r="AJ23" s="642"/>
      <c r="AK23" s="642"/>
      <c r="AL23" s="611">
        <v>0.3</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377850</v>
      </c>
      <c r="BH23" s="589"/>
      <c r="BI23" s="589"/>
      <c r="BJ23" s="589"/>
      <c r="BK23" s="589"/>
      <c r="BL23" s="589"/>
      <c r="BM23" s="589"/>
      <c r="BN23" s="590"/>
      <c r="BO23" s="641">
        <v>7.3</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228336</v>
      </c>
      <c r="S24" s="589"/>
      <c r="T24" s="589"/>
      <c r="U24" s="589"/>
      <c r="V24" s="589"/>
      <c r="W24" s="589"/>
      <c r="X24" s="589"/>
      <c r="Y24" s="590"/>
      <c r="Z24" s="641">
        <v>1.1000000000000001</v>
      </c>
      <c r="AA24" s="641"/>
      <c r="AB24" s="641"/>
      <c r="AC24" s="641"/>
      <c r="AD24" s="642">
        <v>801</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11114990</v>
      </c>
      <c r="CS24" s="639"/>
      <c r="CT24" s="639"/>
      <c r="CU24" s="639"/>
      <c r="CV24" s="639"/>
      <c r="CW24" s="639"/>
      <c r="CX24" s="639"/>
      <c r="CY24" s="686"/>
      <c r="CZ24" s="690">
        <v>53.7</v>
      </c>
      <c r="DA24" s="691"/>
      <c r="DB24" s="691"/>
      <c r="DC24" s="692"/>
      <c r="DD24" s="685">
        <v>7026901</v>
      </c>
      <c r="DE24" s="639"/>
      <c r="DF24" s="639"/>
      <c r="DG24" s="639"/>
      <c r="DH24" s="639"/>
      <c r="DI24" s="639"/>
      <c r="DJ24" s="639"/>
      <c r="DK24" s="686"/>
      <c r="DL24" s="685">
        <v>6983291</v>
      </c>
      <c r="DM24" s="639"/>
      <c r="DN24" s="639"/>
      <c r="DO24" s="639"/>
      <c r="DP24" s="639"/>
      <c r="DQ24" s="639"/>
      <c r="DR24" s="639"/>
      <c r="DS24" s="639"/>
      <c r="DT24" s="639"/>
      <c r="DU24" s="639"/>
      <c r="DV24" s="686"/>
      <c r="DW24" s="687">
        <v>60.4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3371277</v>
      </c>
      <c r="S25" s="589"/>
      <c r="T25" s="589"/>
      <c r="U25" s="589"/>
      <c r="V25" s="589"/>
      <c r="W25" s="589"/>
      <c r="X25" s="589"/>
      <c r="Y25" s="590"/>
      <c r="Z25" s="641">
        <v>15.9</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3527546</v>
      </c>
      <c r="CS25" s="607"/>
      <c r="CT25" s="607"/>
      <c r="CU25" s="607"/>
      <c r="CV25" s="607"/>
      <c r="CW25" s="607"/>
      <c r="CX25" s="607"/>
      <c r="CY25" s="608"/>
      <c r="CZ25" s="591">
        <v>17</v>
      </c>
      <c r="DA25" s="609"/>
      <c r="DB25" s="609"/>
      <c r="DC25" s="610"/>
      <c r="DD25" s="594">
        <v>3035965</v>
      </c>
      <c r="DE25" s="607"/>
      <c r="DF25" s="607"/>
      <c r="DG25" s="607"/>
      <c r="DH25" s="607"/>
      <c r="DI25" s="607"/>
      <c r="DJ25" s="607"/>
      <c r="DK25" s="608"/>
      <c r="DL25" s="594">
        <v>2995924</v>
      </c>
      <c r="DM25" s="607"/>
      <c r="DN25" s="607"/>
      <c r="DO25" s="607"/>
      <c r="DP25" s="607"/>
      <c r="DQ25" s="607"/>
      <c r="DR25" s="607"/>
      <c r="DS25" s="607"/>
      <c r="DT25" s="607"/>
      <c r="DU25" s="607"/>
      <c r="DV25" s="608"/>
      <c r="DW25" s="611">
        <v>25.9</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2126709</v>
      </c>
      <c r="CS26" s="589"/>
      <c r="CT26" s="589"/>
      <c r="CU26" s="589"/>
      <c r="CV26" s="589"/>
      <c r="CW26" s="589"/>
      <c r="CX26" s="589"/>
      <c r="CY26" s="590"/>
      <c r="CZ26" s="591">
        <v>10.3</v>
      </c>
      <c r="DA26" s="609"/>
      <c r="DB26" s="609"/>
      <c r="DC26" s="610"/>
      <c r="DD26" s="594">
        <v>1862380</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1010043</v>
      </c>
      <c r="S27" s="589"/>
      <c r="T27" s="589"/>
      <c r="U27" s="589"/>
      <c r="V27" s="589"/>
      <c r="W27" s="589"/>
      <c r="X27" s="589"/>
      <c r="Y27" s="590"/>
      <c r="Z27" s="641">
        <v>4.8</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5172841</v>
      </c>
      <c r="BH27" s="589"/>
      <c r="BI27" s="589"/>
      <c r="BJ27" s="589"/>
      <c r="BK27" s="589"/>
      <c r="BL27" s="589"/>
      <c r="BM27" s="589"/>
      <c r="BN27" s="590"/>
      <c r="BO27" s="641">
        <v>100</v>
      </c>
      <c r="BP27" s="641"/>
      <c r="BQ27" s="641"/>
      <c r="BR27" s="641"/>
      <c r="BS27" s="594">
        <v>46583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4689736</v>
      </c>
      <c r="CS27" s="607"/>
      <c r="CT27" s="607"/>
      <c r="CU27" s="607"/>
      <c r="CV27" s="607"/>
      <c r="CW27" s="607"/>
      <c r="CX27" s="607"/>
      <c r="CY27" s="608"/>
      <c r="CZ27" s="591">
        <v>22.6</v>
      </c>
      <c r="DA27" s="609"/>
      <c r="DB27" s="609"/>
      <c r="DC27" s="610"/>
      <c r="DD27" s="594">
        <v>1337565</v>
      </c>
      <c r="DE27" s="607"/>
      <c r="DF27" s="607"/>
      <c r="DG27" s="607"/>
      <c r="DH27" s="607"/>
      <c r="DI27" s="607"/>
      <c r="DJ27" s="607"/>
      <c r="DK27" s="608"/>
      <c r="DL27" s="594">
        <v>1333996</v>
      </c>
      <c r="DM27" s="607"/>
      <c r="DN27" s="607"/>
      <c r="DO27" s="607"/>
      <c r="DP27" s="607"/>
      <c r="DQ27" s="607"/>
      <c r="DR27" s="607"/>
      <c r="DS27" s="607"/>
      <c r="DT27" s="607"/>
      <c r="DU27" s="607"/>
      <c r="DV27" s="608"/>
      <c r="DW27" s="611">
        <v>11.5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58654</v>
      </c>
      <c r="S28" s="589"/>
      <c r="T28" s="589"/>
      <c r="U28" s="589"/>
      <c r="V28" s="589"/>
      <c r="W28" s="589"/>
      <c r="X28" s="589"/>
      <c r="Y28" s="590"/>
      <c r="Z28" s="641">
        <v>0.3</v>
      </c>
      <c r="AA28" s="641"/>
      <c r="AB28" s="641"/>
      <c r="AC28" s="641"/>
      <c r="AD28" s="642">
        <v>9476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2897708</v>
      </c>
      <c r="CS28" s="589"/>
      <c r="CT28" s="589"/>
      <c r="CU28" s="589"/>
      <c r="CV28" s="589"/>
      <c r="CW28" s="589"/>
      <c r="CX28" s="589"/>
      <c r="CY28" s="590"/>
      <c r="CZ28" s="591">
        <v>14</v>
      </c>
      <c r="DA28" s="609"/>
      <c r="DB28" s="609"/>
      <c r="DC28" s="610"/>
      <c r="DD28" s="594">
        <v>2653371</v>
      </c>
      <c r="DE28" s="589"/>
      <c r="DF28" s="589"/>
      <c r="DG28" s="589"/>
      <c r="DH28" s="589"/>
      <c r="DI28" s="589"/>
      <c r="DJ28" s="589"/>
      <c r="DK28" s="590"/>
      <c r="DL28" s="594">
        <v>2653371</v>
      </c>
      <c r="DM28" s="589"/>
      <c r="DN28" s="589"/>
      <c r="DO28" s="589"/>
      <c r="DP28" s="589"/>
      <c r="DQ28" s="589"/>
      <c r="DR28" s="589"/>
      <c r="DS28" s="589"/>
      <c r="DT28" s="589"/>
      <c r="DU28" s="589"/>
      <c r="DV28" s="590"/>
      <c r="DW28" s="611">
        <v>22.9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21151</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2896995</v>
      </c>
      <c r="CS29" s="607"/>
      <c r="CT29" s="607"/>
      <c r="CU29" s="607"/>
      <c r="CV29" s="607"/>
      <c r="CW29" s="607"/>
      <c r="CX29" s="607"/>
      <c r="CY29" s="608"/>
      <c r="CZ29" s="591">
        <v>14</v>
      </c>
      <c r="DA29" s="609"/>
      <c r="DB29" s="609"/>
      <c r="DC29" s="610"/>
      <c r="DD29" s="594">
        <v>2652658</v>
      </c>
      <c r="DE29" s="607"/>
      <c r="DF29" s="607"/>
      <c r="DG29" s="607"/>
      <c r="DH29" s="607"/>
      <c r="DI29" s="607"/>
      <c r="DJ29" s="607"/>
      <c r="DK29" s="608"/>
      <c r="DL29" s="594">
        <v>2652658</v>
      </c>
      <c r="DM29" s="607"/>
      <c r="DN29" s="607"/>
      <c r="DO29" s="607"/>
      <c r="DP29" s="607"/>
      <c r="DQ29" s="607"/>
      <c r="DR29" s="607"/>
      <c r="DS29" s="607"/>
      <c r="DT29" s="607"/>
      <c r="DU29" s="607"/>
      <c r="DV29" s="608"/>
      <c r="DW29" s="611">
        <v>22.9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326118</v>
      </c>
      <c r="S30" s="589"/>
      <c r="T30" s="589"/>
      <c r="U30" s="589"/>
      <c r="V30" s="589"/>
      <c r="W30" s="589"/>
      <c r="X30" s="589"/>
      <c r="Y30" s="590"/>
      <c r="Z30" s="641">
        <v>1.5</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98.1</v>
      </c>
      <c r="BH30" s="655"/>
      <c r="BI30" s="655"/>
      <c r="BJ30" s="655"/>
      <c r="BK30" s="655"/>
      <c r="BL30" s="655"/>
      <c r="BM30" s="656">
        <v>89.5</v>
      </c>
      <c r="BN30" s="655"/>
      <c r="BO30" s="655"/>
      <c r="BP30" s="655"/>
      <c r="BQ30" s="657"/>
      <c r="BR30" s="654">
        <v>98.1</v>
      </c>
      <c r="BS30" s="655"/>
      <c r="BT30" s="655"/>
      <c r="BU30" s="655"/>
      <c r="BV30" s="655"/>
      <c r="BW30" s="655"/>
      <c r="BX30" s="656">
        <v>89.4</v>
      </c>
      <c r="BY30" s="655"/>
      <c r="BZ30" s="655"/>
      <c r="CA30" s="655"/>
      <c r="CB30" s="657"/>
      <c r="CD30" s="660"/>
      <c r="CE30" s="661"/>
      <c r="CF30" s="625" t="s">
        <v>292</v>
      </c>
      <c r="CG30" s="622"/>
      <c r="CH30" s="622"/>
      <c r="CI30" s="622"/>
      <c r="CJ30" s="622"/>
      <c r="CK30" s="622"/>
      <c r="CL30" s="622"/>
      <c r="CM30" s="622"/>
      <c r="CN30" s="622"/>
      <c r="CO30" s="622"/>
      <c r="CP30" s="622"/>
      <c r="CQ30" s="623"/>
      <c r="CR30" s="588">
        <v>2599912</v>
      </c>
      <c r="CS30" s="589"/>
      <c r="CT30" s="589"/>
      <c r="CU30" s="589"/>
      <c r="CV30" s="589"/>
      <c r="CW30" s="589"/>
      <c r="CX30" s="589"/>
      <c r="CY30" s="590"/>
      <c r="CZ30" s="591">
        <v>12.6</v>
      </c>
      <c r="DA30" s="609"/>
      <c r="DB30" s="609"/>
      <c r="DC30" s="610"/>
      <c r="DD30" s="594">
        <v>2355708</v>
      </c>
      <c r="DE30" s="589"/>
      <c r="DF30" s="589"/>
      <c r="DG30" s="589"/>
      <c r="DH30" s="589"/>
      <c r="DI30" s="589"/>
      <c r="DJ30" s="589"/>
      <c r="DK30" s="590"/>
      <c r="DL30" s="594">
        <v>2355708</v>
      </c>
      <c r="DM30" s="589"/>
      <c r="DN30" s="589"/>
      <c r="DO30" s="589"/>
      <c r="DP30" s="589"/>
      <c r="DQ30" s="589"/>
      <c r="DR30" s="589"/>
      <c r="DS30" s="589"/>
      <c r="DT30" s="589"/>
      <c r="DU30" s="589"/>
      <c r="DV30" s="590"/>
      <c r="DW30" s="611">
        <v>20.399999999999999</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670248</v>
      </c>
      <c r="S31" s="589"/>
      <c r="T31" s="589"/>
      <c r="U31" s="589"/>
      <c r="V31" s="589"/>
      <c r="W31" s="589"/>
      <c r="X31" s="589"/>
      <c r="Y31" s="590"/>
      <c r="Z31" s="641">
        <v>3.2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98.2</v>
      </c>
      <c r="BH31" s="607"/>
      <c r="BI31" s="607"/>
      <c r="BJ31" s="607"/>
      <c r="BK31" s="607"/>
      <c r="BL31" s="607"/>
      <c r="BM31" s="643">
        <v>92.9</v>
      </c>
      <c r="BN31" s="653"/>
      <c r="BO31" s="653"/>
      <c r="BP31" s="653"/>
      <c r="BQ31" s="617"/>
      <c r="BR31" s="652">
        <v>98.2</v>
      </c>
      <c r="BS31" s="607"/>
      <c r="BT31" s="607"/>
      <c r="BU31" s="607"/>
      <c r="BV31" s="607"/>
      <c r="BW31" s="607"/>
      <c r="BX31" s="643">
        <v>92.7</v>
      </c>
      <c r="BY31" s="653"/>
      <c r="BZ31" s="653"/>
      <c r="CA31" s="653"/>
      <c r="CB31" s="617"/>
      <c r="CD31" s="660"/>
      <c r="CE31" s="661"/>
      <c r="CF31" s="625" t="s">
        <v>296</v>
      </c>
      <c r="CG31" s="622"/>
      <c r="CH31" s="622"/>
      <c r="CI31" s="622"/>
      <c r="CJ31" s="622"/>
      <c r="CK31" s="622"/>
      <c r="CL31" s="622"/>
      <c r="CM31" s="622"/>
      <c r="CN31" s="622"/>
      <c r="CO31" s="622"/>
      <c r="CP31" s="622"/>
      <c r="CQ31" s="623"/>
      <c r="CR31" s="588">
        <v>297083</v>
      </c>
      <c r="CS31" s="607"/>
      <c r="CT31" s="607"/>
      <c r="CU31" s="607"/>
      <c r="CV31" s="607"/>
      <c r="CW31" s="607"/>
      <c r="CX31" s="607"/>
      <c r="CY31" s="608"/>
      <c r="CZ31" s="591">
        <v>1.4</v>
      </c>
      <c r="DA31" s="609"/>
      <c r="DB31" s="609"/>
      <c r="DC31" s="610"/>
      <c r="DD31" s="594">
        <v>296950</v>
      </c>
      <c r="DE31" s="607"/>
      <c r="DF31" s="607"/>
      <c r="DG31" s="607"/>
      <c r="DH31" s="607"/>
      <c r="DI31" s="607"/>
      <c r="DJ31" s="607"/>
      <c r="DK31" s="608"/>
      <c r="DL31" s="594">
        <v>296950</v>
      </c>
      <c r="DM31" s="607"/>
      <c r="DN31" s="607"/>
      <c r="DO31" s="607"/>
      <c r="DP31" s="607"/>
      <c r="DQ31" s="607"/>
      <c r="DR31" s="607"/>
      <c r="DS31" s="607"/>
      <c r="DT31" s="607"/>
      <c r="DU31" s="607"/>
      <c r="DV31" s="608"/>
      <c r="DW31" s="611">
        <v>2.6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687900</v>
      </c>
      <c r="S32" s="589"/>
      <c r="T32" s="589"/>
      <c r="U32" s="589"/>
      <c r="V32" s="589"/>
      <c r="W32" s="589"/>
      <c r="X32" s="589"/>
      <c r="Y32" s="590"/>
      <c r="Z32" s="641">
        <v>3.2</v>
      </c>
      <c r="AA32" s="641"/>
      <c r="AB32" s="641"/>
      <c r="AC32" s="641"/>
      <c r="AD32" s="642">
        <v>1951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97.5</v>
      </c>
      <c r="BH32" s="573"/>
      <c r="BI32" s="573"/>
      <c r="BJ32" s="573"/>
      <c r="BK32" s="573"/>
      <c r="BL32" s="573"/>
      <c r="BM32" s="636">
        <v>83.9</v>
      </c>
      <c r="BN32" s="573"/>
      <c r="BO32" s="573"/>
      <c r="BP32" s="573"/>
      <c r="BQ32" s="630"/>
      <c r="BR32" s="651">
        <v>97.5</v>
      </c>
      <c r="BS32" s="573"/>
      <c r="BT32" s="573"/>
      <c r="BU32" s="573"/>
      <c r="BV32" s="573"/>
      <c r="BW32" s="573"/>
      <c r="BX32" s="636">
        <v>83.6</v>
      </c>
      <c r="BY32" s="573"/>
      <c r="BZ32" s="573"/>
      <c r="CA32" s="573"/>
      <c r="CB32" s="630"/>
      <c r="CD32" s="662"/>
      <c r="CE32" s="663"/>
      <c r="CF32" s="625" t="s">
        <v>299</v>
      </c>
      <c r="CG32" s="622"/>
      <c r="CH32" s="622"/>
      <c r="CI32" s="622"/>
      <c r="CJ32" s="622"/>
      <c r="CK32" s="622"/>
      <c r="CL32" s="622"/>
      <c r="CM32" s="622"/>
      <c r="CN32" s="622"/>
      <c r="CO32" s="622"/>
      <c r="CP32" s="622"/>
      <c r="CQ32" s="623"/>
      <c r="CR32" s="588">
        <v>713</v>
      </c>
      <c r="CS32" s="589"/>
      <c r="CT32" s="589"/>
      <c r="CU32" s="589"/>
      <c r="CV32" s="589"/>
      <c r="CW32" s="589"/>
      <c r="CX32" s="589"/>
      <c r="CY32" s="590"/>
      <c r="CZ32" s="591">
        <v>0</v>
      </c>
      <c r="DA32" s="609"/>
      <c r="DB32" s="609"/>
      <c r="DC32" s="610"/>
      <c r="DD32" s="594">
        <v>713</v>
      </c>
      <c r="DE32" s="589"/>
      <c r="DF32" s="589"/>
      <c r="DG32" s="589"/>
      <c r="DH32" s="589"/>
      <c r="DI32" s="589"/>
      <c r="DJ32" s="589"/>
      <c r="DK32" s="590"/>
      <c r="DL32" s="594">
        <v>713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2675400</v>
      </c>
      <c r="S33" s="589"/>
      <c r="T33" s="589"/>
      <c r="U33" s="589"/>
      <c r="V33" s="589"/>
      <c r="W33" s="589"/>
      <c r="X33" s="589"/>
      <c r="Y33" s="590"/>
      <c r="Z33" s="641">
        <v>12.6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7033213</v>
      </c>
      <c r="CS33" s="607"/>
      <c r="CT33" s="607"/>
      <c r="CU33" s="607"/>
      <c r="CV33" s="607"/>
      <c r="CW33" s="607"/>
      <c r="CX33" s="607"/>
      <c r="CY33" s="608"/>
      <c r="CZ33" s="591">
        <v>34</v>
      </c>
      <c r="DA33" s="609"/>
      <c r="DB33" s="609"/>
      <c r="DC33" s="610"/>
      <c r="DD33" s="594">
        <v>5643677</v>
      </c>
      <c r="DE33" s="607"/>
      <c r="DF33" s="607"/>
      <c r="DG33" s="607"/>
      <c r="DH33" s="607"/>
      <c r="DI33" s="607"/>
      <c r="DJ33" s="607"/>
      <c r="DK33" s="608"/>
      <c r="DL33" s="594">
        <v>4541852</v>
      </c>
      <c r="DM33" s="607"/>
      <c r="DN33" s="607"/>
      <c r="DO33" s="607"/>
      <c r="DP33" s="607"/>
      <c r="DQ33" s="607"/>
      <c r="DR33" s="607"/>
      <c r="DS33" s="607"/>
      <c r="DT33" s="607"/>
      <c r="DU33" s="607"/>
      <c r="DV33" s="608"/>
      <c r="DW33" s="611">
        <v>39.299999999999997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2824307</v>
      </c>
      <c r="CS34" s="589"/>
      <c r="CT34" s="589"/>
      <c r="CU34" s="589"/>
      <c r="CV34" s="589"/>
      <c r="CW34" s="589"/>
      <c r="CX34" s="589"/>
      <c r="CY34" s="590"/>
      <c r="CZ34" s="591">
        <v>13.6</v>
      </c>
      <c r="DA34" s="609"/>
      <c r="DB34" s="609"/>
      <c r="DC34" s="610"/>
      <c r="DD34" s="594">
        <v>2086559</v>
      </c>
      <c r="DE34" s="589"/>
      <c r="DF34" s="589"/>
      <c r="DG34" s="589"/>
      <c r="DH34" s="589"/>
      <c r="DI34" s="589"/>
      <c r="DJ34" s="589"/>
      <c r="DK34" s="590"/>
      <c r="DL34" s="594">
        <v>1560147</v>
      </c>
      <c r="DM34" s="589"/>
      <c r="DN34" s="589"/>
      <c r="DO34" s="589"/>
      <c r="DP34" s="589"/>
      <c r="DQ34" s="589"/>
      <c r="DR34" s="589"/>
      <c r="DS34" s="589"/>
      <c r="DT34" s="589"/>
      <c r="DU34" s="589"/>
      <c r="DV34" s="590"/>
      <c r="DW34" s="611">
        <v>13.5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772300</v>
      </c>
      <c r="S35" s="589"/>
      <c r="T35" s="589"/>
      <c r="U35" s="589"/>
      <c r="V35" s="589"/>
      <c r="W35" s="589"/>
      <c r="X35" s="589"/>
      <c r="Y35" s="590"/>
      <c r="Z35" s="641">
        <v>3.6</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2800280</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103495</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337735</v>
      </c>
      <c r="CS35" s="607"/>
      <c r="CT35" s="607"/>
      <c r="CU35" s="607"/>
      <c r="CV35" s="607"/>
      <c r="CW35" s="607"/>
      <c r="CX35" s="607"/>
      <c r="CY35" s="608"/>
      <c r="CZ35" s="591">
        <v>1.6</v>
      </c>
      <c r="DA35" s="609"/>
      <c r="DB35" s="609"/>
      <c r="DC35" s="610"/>
      <c r="DD35" s="594">
        <v>191087</v>
      </c>
      <c r="DE35" s="607"/>
      <c r="DF35" s="607"/>
      <c r="DG35" s="607"/>
      <c r="DH35" s="607"/>
      <c r="DI35" s="607"/>
      <c r="DJ35" s="607"/>
      <c r="DK35" s="608"/>
      <c r="DL35" s="594">
        <v>191087</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21166779</v>
      </c>
      <c r="S36" s="629"/>
      <c r="T36" s="629"/>
      <c r="U36" s="629"/>
      <c r="V36" s="629"/>
      <c r="W36" s="629"/>
      <c r="X36" s="629"/>
      <c r="Y36" s="632"/>
      <c r="Z36" s="633">
        <v>100</v>
      </c>
      <c r="AA36" s="633"/>
      <c r="AB36" s="633"/>
      <c r="AC36" s="633"/>
      <c r="AD36" s="634">
        <v>10791023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920416</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32320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1748855</v>
      </c>
      <c r="CS36" s="589"/>
      <c r="CT36" s="589"/>
      <c r="CU36" s="589"/>
      <c r="CV36" s="589"/>
      <c r="CW36" s="589"/>
      <c r="CX36" s="589"/>
      <c r="CY36" s="590"/>
      <c r="CZ36" s="591">
        <v>8.4</v>
      </c>
      <c r="DA36" s="609"/>
      <c r="DB36" s="609"/>
      <c r="DC36" s="610"/>
      <c r="DD36" s="594">
        <v>1642926</v>
      </c>
      <c r="DE36" s="589"/>
      <c r="DF36" s="589"/>
      <c r="DG36" s="589"/>
      <c r="DH36" s="589"/>
      <c r="DI36" s="589"/>
      <c r="DJ36" s="589"/>
      <c r="DK36" s="590"/>
      <c r="DL36" s="594">
        <v>1296673</v>
      </c>
      <c r="DM36" s="589"/>
      <c r="DN36" s="589"/>
      <c r="DO36" s="589"/>
      <c r="DP36" s="589"/>
      <c r="DQ36" s="589"/>
      <c r="DR36" s="589"/>
      <c r="DS36" s="589"/>
      <c r="DT36" s="589"/>
      <c r="DU36" s="589"/>
      <c r="DV36" s="590"/>
      <c r="DW36" s="611">
        <v>11.2</v>
      </c>
      <c r="DX36" s="612"/>
      <c r="DY36" s="612"/>
      <c r="DZ36" s="612"/>
      <c r="EA36" s="612"/>
      <c r="EB36" s="612"/>
      <c r="EC36" s="613"/>
    </row>
    <row r="37" spans="2:133" ht="11.25" customHeight="1">
      <c r="AQ37" s="614" t="s">
        <v>314</v>
      </c>
      <c r="AR37" s="615"/>
      <c r="AS37" s="615"/>
      <c r="AT37" s="615"/>
      <c r="AU37" s="615"/>
      <c r="AV37" s="615"/>
      <c r="AW37" s="615"/>
      <c r="AX37" s="615"/>
      <c r="AY37" s="616"/>
      <c r="AZ37" s="588">
        <v>25441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7727</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200196</v>
      </c>
      <c r="CS37" s="607"/>
      <c r="CT37" s="607"/>
      <c r="CU37" s="607"/>
      <c r="CV37" s="607"/>
      <c r="CW37" s="607"/>
      <c r="CX37" s="607"/>
      <c r="CY37" s="608"/>
      <c r="CZ37" s="591">
        <v>1</v>
      </c>
      <c r="DA37" s="609"/>
      <c r="DB37" s="609"/>
      <c r="DC37" s="610"/>
      <c r="DD37" s="594">
        <v>173170</v>
      </c>
      <c r="DE37" s="607"/>
      <c r="DF37" s="607"/>
      <c r="DG37" s="607"/>
      <c r="DH37" s="607"/>
      <c r="DI37" s="607"/>
      <c r="DJ37" s="607"/>
      <c r="DK37" s="608"/>
      <c r="DL37" s="594">
        <v>161622</v>
      </c>
      <c r="DM37" s="607"/>
      <c r="DN37" s="607"/>
      <c r="DO37" s="607"/>
      <c r="DP37" s="607"/>
      <c r="DQ37" s="607"/>
      <c r="DR37" s="607"/>
      <c r="DS37" s="607"/>
      <c r="DT37" s="607"/>
      <c r="DU37" s="607"/>
      <c r="DV37" s="608"/>
      <c r="DW37" s="611">
        <v>1.4</v>
      </c>
      <c r="DX37" s="612"/>
      <c r="DY37" s="612"/>
      <c r="DZ37" s="612"/>
      <c r="EA37" s="612"/>
      <c r="EB37" s="612"/>
      <c r="EC37" s="613"/>
    </row>
    <row r="38" spans="2:133" ht="11.25" customHeight="1">
      <c r="AQ38" s="614" t="s">
        <v>317</v>
      </c>
      <c r="AR38" s="615"/>
      <c r="AS38" s="615"/>
      <c r="AT38" s="615"/>
      <c r="AU38" s="615"/>
      <c r="AV38" s="615"/>
      <c r="AW38" s="615"/>
      <c r="AX38" s="615"/>
      <c r="AY38" s="616"/>
      <c r="AZ38" s="588">
        <v>8149</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12183</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1870963</v>
      </c>
      <c r="CS38" s="589"/>
      <c r="CT38" s="589"/>
      <c r="CU38" s="589"/>
      <c r="CV38" s="589"/>
      <c r="CW38" s="589"/>
      <c r="CX38" s="589"/>
      <c r="CY38" s="590"/>
      <c r="CZ38" s="591">
        <v>9</v>
      </c>
      <c r="DA38" s="609"/>
      <c r="DB38" s="609"/>
      <c r="DC38" s="610"/>
      <c r="DD38" s="594">
        <v>1584584</v>
      </c>
      <c r="DE38" s="589"/>
      <c r="DF38" s="589"/>
      <c r="DG38" s="589"/>
      <c r="DH38" s="589"/>
      <c r="DI38" s="589"/>
      <c r="DJ38" s="589"/>
      <c r="DK38" s="590"/>
      <c r="DL38" s="594">
        <v>1493945</v>
      </c>
      <c r="DM38" s="589"/>
      <c r="DN38" s="589"/>
      <c r="DO38" s="589"/>
      <c r="DP38" s="589"/>
      <c r="DQ38" s="589"/>
      <c r="DR38" s="589"/>
      <c r="DS38" s="589"/>
      <c r="DT38" s="589"/>
      <c r="DU38" s="589"/>
      <c r="DV38" s="590"/>
      <c r="DW38" s="611">
        <v>12.9</v>
      </c>
      <c r="DX38" s="612"/>
      <c r="DY38" s="612"/>
      <c r="DZ38" s="612"/>
      <c r="EA38" s="612"/>
      <c r="EB38" s="612"/>
      <c r="EC38" s="613"/>
    </row>
    <row r="39" spans="2:133" ht="11.25" customHeight="1">
      <c r="AQ39" s="614" t="s">
        <v>320</v>
      </c>
      <c r="AR39" s="615"/>
      <c r="AS39" s="615"/>
      <c r="AT39" s="615"/>
      <c r="AU39" s="615"/>
      <c r="AV39" s="615"/>
      <c r="AW39" s="615"/>
      <c r="AX39" s="615"/>
      <c r="AY39" s="616"/>
      <c r="AZ39" s="588">
        <v>4337</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78</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197353</v>
      </c>
      <c r="CS39" s="607"/>
      <c r="CT39" s="607"/>
      <c r="CU39" s="607"/>
      <c r="CV39" s="607"/>
      <c r="CW39" s="607"/>
      <c r="CX39" s="607"/>
      <c r="CY39" s="608"/>
      <c r="CZ39" s="591">
        <v>1</v>
      </c>
      <c r="DA39" s="609"/>
      <c r="DB39" s="609"/>
      <c r="DC39" s="610"/>
      <c r="DD39" s="594">
        <v>138521</v>
      </c>
      <c r="DE39" s="607"/>
      <c r="DF39" s="607"/>
      <c r="DG39" s="607"/>
      <c r="DH39" s="607"/>
      <c r="DI39" s="607"/>
      <c r="DJ39" s="607"/>
      <c r="DK39" s="608"/>
      <c r="DL39" s="594" t="s">
        <v>111</v>
      </c>
      <c r="DM39" s="607"/>
      <c r="DN39" s="607"/>
      <c r="DO39" s="607"/>
      <c r="DP39" s="607"/>
      <c r="DQ39" s="607"/>
      <c r="DR39" s="607"/>
      <c r="DS39" s="607"/>
      <c r="DT39" s="607"/>
      <c r="DU39" s="607"/>
      <c r="DV39" s="608"/>
      <c r="DW39" s="611" t="s">
        <v>111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377614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54000</v>
      </c>
      <c r="CS40" s="589"/>
      <c r="CT40" s="589"/>
      <c r="CU40" s="589"/>
      <c r="CV40" s="589"/>
      <c r="CW40" s="589"/>
      <c r="CX40" s="589"/>
      <c r="CY40" s="590"/>
      <c r="CZ40" s="591">
        <v>0.3</v>
      </c>
      <c r="DA40" s="609"/>
      <c r="DB40" s="609"/>
      <c r="DC40" s="610"/>
      <c r="DD40" s="594" t="s">
        <v>111</v>
      </c>
      <c r="DE40" s="589"/>
      <c r="DF40" s="589"/>
      <c r="DG40" s="589"/>
      <c r="DH40" s="589"/>
      <c r="DI40" s="589"/>
      <c r="DJ40" s="589"/>
      <c r="DK40" s="590"/>
      <c r="DL40" s="594" t="s">
        <v>111</v>
      </c>
      <c r="DM40" s="589"/>
      <c r="DN40" s="589"/>
      <c r="DO40" s="589"/>
      <c r="DP40" s="589"/>
      <c r="DQ40" s="589"/>
      <c r="DR40" s="589"/>
      <c r="DS40" s="589"/>
      <c r="DT40" s="589"/>
      <c r="DU40" s="589"/>
      <c r="DV40" s="590"/>
      <c r="DW40" s="611" t="s">
        <v>111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317</v>
      </c>
      <c r="AR41" s="627"/>
      <c r="AS41" s="627"/>
      <c r="AT41" s="627"/>
      <c r="AU41" s="627"/>
      <c r="AV41" s="627"/>
      <c r="AW41" s="627"/>
      <c r="AX41" s="627"/>
      <c r="AY41" s="628"/>
      <c r="AZ41" s="572">
        <v>1464323</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385</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278</v>
      </c>
      <c r="CS41" s="607"/>
      <c r="CT41" s="607"/>
      <c r="CU41" s="607"/>
      <c r="CV41" s="607"/>
      <c r="CW41" s="607"/>
      <c r="CX41" s="607"/>
      <c r="CY41" s="608"/>
      <c r="CZ41" s="591" t="s">
        <v>278</v>
      </c>
      <c r="DA41" s="609"/>
      <c r="DB41" s="609"/>
      <c r="DC41" s="610"/>
      <c r="DD41" s="594" t="s">
        <v>278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2567771</v>
      </c>
      <c r="CS42" s="589"/>
      <c r="CT42" s="589"/>
      <c r="CU42" s="589"/>
      <c r="CV42" s="589"/>
      <c r="CW42" s="589"/>
      <c r="CX42" s="589"/>
      <c r="CY42" s="590"/>
      <c r="CZ42" s="591">
        <v>12.4</v>
      </c>
      <c r="DA42" s="592"/>
      <c r="DB42" s="592"/>
      <c r="DC42" s="593"/>
      <c r="DD42" s="594">
        <v>361747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39060</v>
      </c>
      <c r="CS43" s="607"/>
      <c r="CT43" s="607"/>
      <c r="CU43" s="607"/>
      <c r="CV43" s="607"/>
      <c r="CW43" s="607"/>
      <c r="CX43" s="607"/>
      <c r="CY43" s="608"/>
      <c r="CZ43" s="591">
        <v>0.2</v>
      </c>
      <c r="DA43" s="609"/>
      <c r="DB43" s="609"/>
      <c r="DC43" s="610"/>
      <c r="DD43" s="594">
        <v>36577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287</v>
      </c>
      <c r="CE44" s="602"/>
      <c r="CF44" s="585" t="s">
        <v>334</v>
      </c>
      <c r="CG44" s="586"/>
      <c r="CH44" s="586"/>
      <c r="CI44" s="586"/>
      <c r="CJ44" s="586"/>
      <c r="CK44" s="586"/>
      <c r="CL44" s="586"/>
      <c r="CM44" s="586"/>
      <c r="CN44" s="586"/>
      <c r="CO44" s="586"/>
      <c r="CP44" s="586"/>
      <c r="CQ44" s="587"/>
      <c r="CR44" s="588">
        <v>2539501</v>
      </c>
      <c r="CS44" s="589"/>
      <c r="CT44" s="589"/>
      <c r="CU44" s="589"/>
      <c r="CV44" s="589"/>
      <c r="CW44" s="589"/>
      <c r="CX44" s="589"/>
      <c r="CY44" s="590"/>
      <c r="CZ44" s="591">
        <v>12.3</v>
      </c>
      <c r="DA44" s="592"/>
      <c r="DB44" s="592"/>
      <c r="DC44" s="593"/>
      <c r="DD44" s="594">
        <v>351977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965667</v>
      </c>
      <c r="CS45" s="607"/>
      <c r="CT45" s="607"/>
      <c r="CU45" s="607"/>
      <c r="CV45" s="607"/>
      <c r="CW45" s="607"/>
      <c r="CX45" s="607"/>
      <c r="CY45" s="608"/>
      <c r="CZ45" s="591">
        <v>4.7</v>
      </c>
      <c r="DA45" s="609"/>
      <c r="DB45" s="609"/>
      <c r="DC45" s="610"/>
      <c r="DD45" s="594">
        <v>45878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1573834</v>
      </c>
      <c r="CS46" s="589"/>
      <c r="CT46" s="589"/>
      <c r="CU46" s="589"/>
      <c r="CV46" s="589"/>
      <c r="CW46" s="589"/>
      <c r="CX46" s="589"/>
      <c r="CY46" s="590"/>
      <c r="CZ46" s="591">
        <v>7.6</v>
      </c>
      <c r="DA46" s="592"/>
      <c r="DB46" s="592"/>
      <c r="DC46" s="593"/>
      <c r="DD46" s="594">
        <v>306099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28270</v>
      </c>
      <c r="CS47" s="607"/>
      <c r="CT47" s="607"/>
      <c r="CU47" s="607"/>
      <c r="CV47" s="607"/>
      <c r="CW47" s="607"/>
      <c r="CX47" s="607"/>
      <c r="CY47" s="608"/>
      <c r="CZ47" s="591">
        <v>0.1</v>
      </c>
      <c r="DA47" s="609"/>
      <c r="DB47" s="609"/>
      <c r="DC47" s="610"/>
      <c r="DD47" s="594">
        <v>9770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20715974</v>
      </c>
      <c r="CS49" s="573"/>
      <c r="CT49" s="573"/>
      <c r="CU49" s="573"/>
      <c r="CV49" s="573"/>
      <c r="CW49" s="573"/>
      <c r="CX49" s="573"/>
      <c r="CY49" s="574"/>
      <c r="CZ49" s="575">
        <v>100</v>
      </c>
      <c r="DA49" s="576"/>
      <c r="DB49" s="576"/>
      <c r="DC49" s="577"/>
      <c r="DD49" s="578">
        <v>13032325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20916</v>
      </c>
      <c r="R7" s="1101"/>
      <c r="S7" s="1101"/>
      <c r="T7" s="1101"/>
      <c r="U7" s="1101"/>
      <c r="V7" s="1101">
        <v>20466</v>
      </c>
      <c r="W7" s="1101"/>
      <c r="X7" s="1101"/>
      <c r="Y7" s="1101"/>
      <c r="Z7" s="1101"/>
      <c r="AA7" s="1101">
        <v>451</v>
      </c>
      <c r="AB7" s="1101"/>
      <c r="AC7" s="1101"/>
      <c r="AD7" s="1101"/>
      <c r="AE7" s="1102"/>
      <c r="AF7" s="1103">
        <v>435</v>
      </c>
      <c r="AG7" s="1104"/>
      <c r="AH7" s="1104"/>
      <c r="AI7" s="1104"/>
      <c r="AJ7" s="1105"/>
      <c r="AK7" s="1087">
        <v>326</v>
      </c>
      <c r="AL7" s="1088"/>
      <c r="AM7" s="1088"/>
      <c r="AN7" s="1088"/>
      <c r="AO7" s="1088"/>
      <c r="AP7" s="1088">
        <v>24621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4</v>
      </c>
      <c r="CI7" s="1085"/>
      <c r="CJ7" s="1085"/>
      <c r="CK7" s="1085"/>
      <c r="CL7" s="1086"/>
      <c r="CM7" s="1084">
        <v>109</v>
      </c>
      <c r="CN7" s="1085"/>
      <c r="CO7" s="1085"/>
      <c r="CP7" s="1085"/>
      <c r="CQ7" s="1086"/>
      <c r="CR7" s="1084">
        <v>35</v>
      </c>
      <c r="CS7" s="1085"/>
      <c r="CT7" s="1085"/>
      <c r="CU7" s="1085"/>
      <c r="CV7" s="1086"/>
      <c r="CW7" s="1084">
        <v>16</v>
      </c>
      <c r="CX7" s="1085"/>
      <c r="CY7" s="1085"/>
      <c r="CZ7" s="1085"/>
      <c r="DA7" s="1086"/>
      <c r="DB7" s="1084" t="s">
        <v>540</v>
      </c>
      <c r="DC7" s="1085"/>
      <c r="DD7" s="1085"/>
      <c r="DE7" s="1085"/>
      <c r="DF7" s="1086"/>
      <c r="DG7" s="1084" t="s">
        <v>540</v>
      </c>
      <c r="DH7" s="1085"/>
      <c r="DI7" s="1085"/>
      <c r="DJ7" s="1085"/>
      <c r="DK7" s="1086"/>
      <c r="DL7" s="1084" t="s">
        <v>540</v>
      </c>
      <c r="DM7" s="1085"/>
      <c r="DN7" s="1085"/>
      <c r="DO7" s="1085"/>
      <c r="DP7" s="1086"/>
      <c r="DQ7" s="1084" t="s">
        <v>540</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347</v>
      </c>
      <c r="R8" s="1040"/>
      <c r="S8" s="1040"/>
      <c r="T8" s="1040"/>
      <c r="U8" s="1040"/>
      <c r="V8" s="1040">
        <v>347</v>
      </c>
      <c r="W8" s="1040"/>
      <c r="X8" s="1040"/>
      <c r="Y8" s="1040"/>
      <c r="Z8" s="1040"/>
      <c r="AA8" s="1040">
        <v>0</v>
      </c>
      <c r="AB8" s="1040"/>
      <c r="AC8" s="1040"/>
      <c r="AD8" s="1040"/>
      <c r="AE8" s="1041"/>
      <c r="AF8" s="1015">
        <v>0</v>
      </c>
      <c r="AG8" s="1016"/>
      <c r="AH8" s="1016"/>
      <c r="AI8" s="1016"/>
      <c r="AJ8" s="1017"/>
      <c r="AK8" s="1082">
        <v>111</v>
      </c>
      <c r="AL8" s="1083"/>
      <c r="AM8" s="1083"/>
      <c r="AN8" s="1083"/>
      <c r="AO8" s="1083"/>
      <c r="AP8" s="1083">
        <v>12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21264</v>
      </c>
      <c r="R23" s="1065"/>
      <c r="S23" s="1065"/>
      <c r="T23" s="1065"/>
      <c r="U23" s="1065"/>
      <c r="V23" s="1065">
        <v>20813</v>
      </c>
      <c r="W23" s="1065"/>
      <c r="X23" s="1065"/>
      <c r="Y23" s="1065"/>
      <c r="Z23" s="1065"/>
      <c r="AA23" s="1065">
        <v>451</v>
      </c>
      <c r="AB23" s="1065"/>
      <c r="AC23" s="1065"/>
      <c r="AD23" s="1065"/>
      <c r="AE23" s="1066"/>
      <c r="AF23" s="1067">
        <v>435</v>
      </c>
      <c r="AG23" s="1065"/>
      <c r="AH23" s="1065"/>
      <c r="AI23" s="1065"/>
      <c r="AJ23" s="1068"/>
      <c r="AK23" s="1069"/>
      <c r="AL23" s="1070"/>
      <c r="AM23" s="1070"/>
      <c r="AN23" s="1070"/>
      <c r="AO23" s="1070"/>
      <c r="AP23" s="1065">
        <v>24633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6643</v>
      </c>
      <c r="R28" s="1050"/>
      <c r="S28" s="1050"/>
      <c r="T28" s="1050"/>
      <c r="U28" s="1050"/>
      <c r="V28" s="1050">
        <v>6540</v>
      </c>
      <c r="W28" s="1050"/>
      <c r="X28" s="1050"/>
      <c r="Y28" s="1050"/>
      <c r="Z28" s="1050"/>
      <c r="AA28" s="1050">
        <v>103</v>
      </c>
      <c r="AB28" s="1050"/>
      <c r="AC28" s="1050"/>
      <c r="AD28" s="1050"/>
      <c r="AE28" s="1051"/>
      <c r="AF28" s="1052">
        <v>103</v>
      </c>
      <c r="AG28" s="1050"/>
      <c r="AH28" s="1050"/>
      <c r="AI28" s="1050"/>
      <c r="AJ28" s="1053"/>
      <c r="AK28" s="1054">
        <v>478</v>
      </c>
      <c r="AL28" s="1042"/>
      <c r="AM28" s="1042"/>
      <c r="AN28" s="1042"/>
      <c r="AO28" s="1042"/>
      <c r="AP28" s="1042" t="s">
        <v>539</v>
      </c>
      <c r="AQ28" s="1042"/>
      <c r="AR28" s="1042"/>
      <c r="AS28" s="1042"/>
      <c r="AT28" s="1042"/>
      <c r="AU28" s="1042" t="s">
        <v>539</v>
      </c>
      <c r="AV28" s="1042"/>
      <c r="AW28" s="1042"/>
      <c r="AX28" s="1042"/>
      <c r="AY28" s="1042"/>
      <c r="AZ28" s="1043" t="s">
        <v>539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3285</v>
      </c>
      <c r="R29" s="1040"/>
      <c r="S29" s="1040"/>
      <c r="T29" s="1040"/>
      <c r="U29" s="1040"/>
      <c r="V29" s="1040">
        <v>3232</v>
      </c>
      <c r="W29" s="1040"/>
      <c r="X29" s="1040"/>
      <c r="Y29" s="1040"/>
      <c r="Z29" s="1040"/>
      <c r="AA29" s="1040">
        <v>53</v>
      </c>
      <c r="AB29" s="1040"/>
      <c r="AC29" s="1040"/>
      <c r="AD29" s="1040"/>
      <c r="AE29" s="1041"/>
      <c r="AF29" s="1015">
        <v>53</v>
      </c>
      <c r="AG29" s="1016"/>
      <c r="AH29" s="1016"/>
      <c r="AI29" s="1016"/>
      <c r="AJ29" s="1017"/>
      <c r="AK29" s="976">
        <v>484</v>
      </c>
      <c r="AL29" s="967"/>
      <c r="AM29" s="967"/>
      <c r="AN29" s="967"/>
      <c r="AO29" s="967"/>
      <c r="AP29" s="967" t="s">
        <v>539</v>
      </c>
      <c r="AQ29" s="967"/>
      <c r="AR29" s="967"/>
      <c r="AS29" s="967"/>
      <c r="AT29" s="967"/>
      <c r="AU29" s="967" t="s">
        <v>539</v>
      </c>
      <c r="AV29" s="967"/>
      <c r="AW29" s="967"/>
      <c r="AX29" s="967"/>
      <c r="AY29" s="967"/>
      <c r="AZ29" s="1038" t="s">
        <v>539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698</v>
      </c>
      <c r="R30" s="1040"/>
      <c r="S30" s="1040"/>
      <c r="T30" s="1040"/>
      <c r="U30" s="1040"/>
      <c r="V30" s="1040">
        <v>697</v>
      </c>
      <c r="W30" s="1040"/>
      <c r="X30" s="1040"/>
      <c r="Y30" s="1040"/>
      <c r="Z30" s="1040"/>
      <c r="AA30" s="1040">
        <v>1</v>
      </c>
      <c r="AB30" s="1040"/>
      <c r="AC30" s="1040"/>
      <c r="AD30" s="1040"/>
      <c r="AE30" s="1041"/>
      <c r="AF30" s="1015">
        <v>1</v>
      </c>
      <c r="AG30" s="1016"/>
      <c r="AH30" s="1016"/>
      <c r="AI30" s="1016"/>
      <c r="AJ30" s="1017"/>
      <c r="AK30" s="976">
        <v>166</v>
      </c>
      <c r="AL30" s="967"/>
      <c r="AM30" s="967"/>
      <c r="AN30" s="967"/>
      <c r="AO30" s="967"/>
      <c r="AP30" s="967" t="s">
        <v>539</v>
      </c>
      <c r="AQ30" s="967"/>
      <c r="AR30" s="967"/>
      <c r="AS30" s="967"/>
      <c r="AT30" s="967"/>
      <c r="AU30" s="967" t="s">
        <v>539</v>
      </c>
      <c r="AV30" s="967"/>
      <c r="AW30" s="967"/>
      <c r="AX30" s="967"/>
      <c r="AY30" s="967"/>
      <c r="AZ30" s="1038" t="s">
        <v>539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909</v>
      </c>
      <c r="R31" s="1040"/>
      <c r="S31" s="1040"/>
      <c r="T31" s="1040"/>
      <c r="U31" s="1040"/>
      <c r="V31" s="1040">
        <v>831</v>
      </c>
      <c r="W31" s="1040"/>
      <c r="X31" s="1040"/>
      <c r="Y31" s="1040"/>
      <c r="Z31" s="1040"/>
      <c r="AA31" s="1040">
        <v>78</v>
      </c>
      <c r="AB31" s="1040"/>
      <c r="AC31" s="1040"/>
      <c r="AD31" s="1040"/>
      <c r="AE31" s="1041"/>
      <c r="AF31" s="1015">
        <v>592</v>
      </c>
      <c r="AG31" s="1016"/>
      <c r="AH31" s="1016"/>
      <c r="AI31" s="1016"/>
      <c r="AJ31" s="1017"/>
      <c r="AK31" s="976">
        <v>1</v>
      </c>
      <c r="AL31" s="967"/>
      <c r="AM31" s="967"/>
      <c r="AN31" s="967"/>
      <c r="AO31" s="967"/>
      <c r="AP31" s="967">
        <v>4359</v>
      </c>
      <c r="AQ31" s="967"/>
      <c r="AR31" s="967"/>
      <c r="AS31" s="967"/>
      <c r="AT31" s="967"/>
      <c r="AU31" s="967" t="s">
        <v>540</v>
      </c>
      <c r="AV31" s="967"/>
      <c r="AW31" s="967"/>
      <c r="AX31" s="967"/>
      <c r="AY31" s="967"/>
      <c r="AZ31" s="1038" t="s">
        <v>540</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1843</v>
      </c>
      <c r="R32" s="1040"/>
      <c r="S32" s="1040"/>
      <c r="T32" s="1040"/>
      <c r="U32" s="1040"/>
      <c r="V32" s="1040">
        <v>1842</v>
      </c>
      <c r="W32" s="1040"/>
      <c r="X32" s="1040"/>
      <c r="Y32" s="1040"/>
      <c r="Z32" s="1040"/>
      <c r="AA32" s="1040">
        <v>1</v>
      </c>
      <c r="AB32" s="1040"/>
      <c r="AC32" s="1040"/>
      <c r="AD32" s="1040"/>
      <c r="AE32" s="1041"/>
      <c r="AF32" s="1015">
        <v>56</v>
      </c>
      <c r="AG32" s="1016"/>
      <c r="AH32" s="1016"/>
      <c r="AI32" s="1016"/>
      <c r="AJ32" s="1017"/>
      <c r="AK32" s="976">
        <v>929</v>
      </c>
      <c r="AL32" s="967"/>
      <c r="AM32" s="967"/>
      <c r="AN32" s="967"/>
      <c r="AO32" s="967"/>
      <c r="AP32" s="967">
        <v>19205</v>
      </c>
      <c r="AQ32" s="967"/>
      <c r="AR32" s="967"/>
      <c r="AS32" s="967"/>
      <c r="AT32" s="967"/>
      <c r="AU32" s="967">
        <v>13962</v>
      </c>
      <c r="AV32" s="967"/>
      <c r="AW32" s="967"/>
      <c r="AX32" s="967"/>
      <c r="AY32" s="967"/>
      <c r="AZ32" s="1038" t="s">
        <v>540</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27</v>
      </c>
      <c r="R33" s="1040"/>
      <c r="S33" s="1040"/>
      <c r="T33" s="1040"/>
      <c r="U33" s="1040"/>
      <c r="V33" s="1040">
        <v>27</v>
      </c>
      <c r="W33" s="1040"/>
      <c r="X33" s="1040"/>
      <c r="Y33" s="1040"/>
      <c r="Z33" s="1040"/>
      <c r="AA33" s="1040">
        <v>0</v>
      </c>
      <c r="AB33" s="1040"/>
      <c r="AC33" s="1040"/>
      <c r="AD33" s="1040"/>
      <c r="AE33" s="1041"/>
      <c r="AF33" s="1015" t="s">
        <v>111</v>
      </c>
      <c r="AG33" s="1016"/>
      <c r="AH33" s="1016"/>
      <c r="AI33" s="1016"/>
      <c r="AJ33" s="1017"/>
      <c r="AK33" s="976">
        <v>4</v>
      </c>
      <c r="AL33" s="967"/>
      <c r="AM33" s="967"/>
      <c r="AN33" s="967"/>
      <c r="AO33" s="967"/>
      <c r="AP33" s="967">
        <v>127</v>
      </c>
      <c r="AQ33" s="967"/>
      <c r="AR33" s="967"/>
      <c r="AS33" s="967"/>
      <c r="AT33" s="967"/>
      <c r="AU33" s="967">
        <v>70</v>
      </c>
      <c r="AV33" s="967"/>
      <c r="AW33" s="967"/>
      <c r="AX33" s="967"/>
      <c r="AY33" s="967"/>
      <c r="AZ33" s="1038"/>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110</v>
      </c>
      <c r="R34" s="1040"/>
      <c r="S34" s="1040"/>
      <c r="T34" s="1040"/>
      <c r="U34" s="1040"/>
      <c r="V34" s="1040">
        <v>110</v>
      </c>
      <c r="W34" s="1040"/>
      <c r="X34" s="1040"/>
      <c r="Y34" s="1040"/>
      <c r="Z34" s="1040"/>
      <c r="AA34" s="1040">
        <v>0</v>
      </c>
      <c r="AB34" s="1040"/>
      <c r="AC34" s="1040"/>
      <c r="AD34" s="1040"/>
      <c r="AE34" s="1041"/>
      <c r="AF34" s="1015" t="s">
        <v>111</v>
      </c>
      <c r="AG34" s="1016"/>
      <c r="AH34" s="1016"/>
      <c r="AI34" s="1016"/>
      <c r="AJ34" s="1017"/>
      <c r="AK34" s="976">
        <v>25</v>
      </c>
      <c r="AL34" s="967"/>
      <c r="AM34" s="967"/>
      <c r="AN34" s="967"/>
      <c r="AO34" s="967"/>
      <c r="AP34" s="967" t="s">
        <v>540</v>
      </c>
      <c r="AQ34" s="967"/>
      <c r="AR34" s="967"/>
      <c r="AS34" s="967"/>
      <c r="AT34" s="967"/>
      <c r="AU34" s="967" t="s">
        <v>540</v>
      </c>
      <c r="AV34" s="967"/>
      <c r="AW34" s="967"/>
      <c r="AX34" s="967"/>
      <c r="AY34" s="967"/>
      <c r="AZ34" s="1038"/>
      <c r="BA34" s="1038"/>
      <c r="BB34" s="1038"/>
      <c r="BC34" s="1038"/>
      <c r="BD34" s="1038"/>
      <c r="BE34" s="1028" t="s">
        <v>385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805</v>
      </c>
      <c r="AG63" s="955"/>
      <c r="AH63" s="955"/>
      <c r="AI63" s="955"/>
      <c r="AJ63" s="1026"/>
      <c r="AK63" s="1027"/>
      <c r="AL63" s="959"/>
      <c r="AM63" s="959"/>
      <c r="AN63" s="959"/>
      <c r="AO63" s="959"/>
      <c r="AP63" s="955">
        <v>23690</v>
      </c>
      <c r="AQ63" s="955"/>
      <c r="AR63" s="955"/>
      <c r="AS63" s="955"/>
      <c r="AT63" s="955"/>
      <c r="AU63" s="955">
        <v>14032</v>
      </c>
      <c r="AV63" s="955"/>
      <c r="AW63" s="955"/>
      <c r="AX63" s="955"/>
      <c r="AY63" s="955"/>
      <c r="AZ63" s="1021"/>
      <c r="BA63" s="1021"/>
      <c r="BB63" s="1021"/>
      <c r="BC63" s="1021"/>
      <c r="BD63" s="1021"/>
      <c r="BE63" s="956"/>
      <c r="BF63" s="956"/>
      <c r="BG63" s="956"/>
      <c r="BH63" s="956"/>
      <c r="BI63" s="957"/>
      <c r="BJ63" s="1022" t="s">
        <v>389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541</v>
      </c>
      <c r="C68" s="982"/>
      <c r="D68" s="982"/>
      <c r="E68" s="982"/>
      <c r="F68" s="982"/>
      <c r="G68" s="982"/>
      <c r="H68" s="982"/>
      <c r="I68" s="982"/>
      <c r="J68" s="982"/>
      <c r="K68" s="982"/>
      <c r="L68" s="982"/>
      <c r="M68" s="982"/>
      <c r="N68" s="982"/>
      <c r="O68" s="982"/>
      <c r="P68" s="983"/>
      <c r="Q68" s="984">
        <v>2727</v>
      </c>
      <c r="R68" s="978"/>
      <c r="S68" s="978"/>
      <c r="T68" s="978"/>
      <c r="U68" s="978"/>
      <c r="V68" s="978">
        <v>2726</v>
      </c>
      <c r="W68" s="978"/>
      <c r="X68" s="978"/>
      <c r="Y68" s="978"/>
      <c r="Z68" s="978"/>
      <c r="AA68" s="978">
        <v>1</v>
      </c>
      <c r="AB68" s="978"/>
      <c r="AC68" s="978"/>
      <c r="AD68" s="978"/>
      <c r="AE68" s="978"/>
      <c r="AF68" s="978">
        <v>1</v>
      </c>
      <c r="AG68" s="978"/>
      <c r="AH68" s="978"/>
      <c r="AI68" s="978"/>
      <c r="AJ68" s="978"/>
      <c r="AK68" s="978" t="s">
        <v>540</v>
      </c>
      <c r="AL68" s="978"/>
      <c r="AM68" s="978"/>
      <c r="AN68" s="978"/>
      <c r="AO68" s="978"/>
      <c r="AP68" s="978">
        <v>2171</v>
      </c>
      <c r="AQ68" s="978"/>
      <c r="AR68" s="978"/>
      <c r="AS68" s="978"/>
      <c r="AT68" s="978"/>
      <c r="AU68" s="978">
        <v>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v>
      </c>
      <c r="AG88" s="955"/>
      <c r="AH88" s="955"/>
      <c r="AI88" s="955"/>
      <c r="AJ88" s="955"/>
      <c r="AK88" s="959"/>
      <c r="AL88" s="959"/>
      <c r="AM88" s="959"/>
      <c r="AN88" s="959"/>
      <c r="AO88" s="959"/>
      <c r="AP88" s="955">
        <v>2171</v>
      </c>
      <c r="AQ88" s="955"/>
      <c r="AR88" s="955"/>
      <c r="AS88" s="955"/>
      <c r="AT88" s="955"/>
      <c r="AU88" s="955">
        <v>37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35</v>
      </c>
      <c r="CS102" s="947"/>
      <c r="CT102" s="947"/>
      <c r="CU102" s="947"/>
      <c r="CV102" s="948"/>
      <c r="CW102" s="946">
        <v>16</v>
      </c>
      <c r="CX102" s="947"/>
      <c r="CY102" s="947"/>
      <c r="CZ102" s="947"/>
      <c r="DA102" s="948"/>
      <c r="DB102" s="946" t="s">
        <v>540</v>
      </c>
      <c r="DC102" s="947"/>
      <c r="DD102" s="947"/>
      <c r="DE102" s="947"/>
      <c r="DF102" s="948"/>
      <c r="DG102" s="946" t="s">
        <v>540</v>
      </c>
      <c r="DH102" s="947"/>
      <c r="DI102" s="947"/>
      <c r="DJ102" s="947"/>
      <c r="DK102" s="948"/>
      <c r="DL102" s="946" t="s">
        <v>540</v>
      </c>
      <c r="DM102" s="947"/>
      <c r="DN102" s="947"/>
      <c r="DO102" s="947"/>
      <c r="DP102" s="948"/>
      <c r="DQ102" s="946" t="s">
        <v>540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286</v>
      </c>
      <c r="AG109" s="888"/>
      <c r="AH109" s="888"/>
      <c r="AI109" s="888"/>
      <c r="AJ109" s="889"/>
      <c r="AK109" s="890" t="s">
        <v>285</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286</v>
      </c>
      <c r="BW109" s="888"/>
      <c r="BX109" s="888"/>
      <c r="BY109" s="888"/>
      <c r="BZ109" s="889"/>
      <c r="CA109" s="890" t="s">
        <v>285</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286</v>
      </c>
      <c r="DM109" s="888"/>
      <c r="DN109" s="888"/>
      <c r="DO109" s="888"/>
      <c r="DP109" s="889"/>
      <c r="DQ109" s="890" t="s">
        <v>285</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3244640</v>
      </c>
      <c r="AB110" s="873"/>
      <c r="AC110" s="873"/>
      <c r="AD110" s="873"/>
      <c r="AE110" s="874"/>
      <c r="AF110" s="875">
        <v>3049576</v>
      </c>
      <c r="AG110" s="873"/>
      <c r="AH110" s="873"/>
      <c r="AI110" s="873"/>
      <c r="AJ110" s="874"/>
      <c r="AK110" s="875">
        <v>2896995</v>
      </c>
      <c r="AL110" s="873"/>
      <c r="AM110" s="873"/>
      <c r="AN110" s="873"/>
      <c r="AO110" s="874"/>
      <c r="AP110" s="876">
        <v>30.6</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22369486</v>
      </c>
      <c r="BR110" s="800"/>
      <c r="BS110" s="800"/>
      <c r="BT110" s="800"/>
      <c r="BU110" s="800"/>
      <c r="BV110" s="800">
        <v>24557824</v>
      </c>
      <c r="BW110" s="800"/>
      <c r="BX110" s="800"/>
      <c r="BY110" s="800"/>
      <c r="BZ110" s="800"/>
      <c r="CA110" s="800">
        <v>24633312</v>
      </c>
      <c r="CB110" s="800"/>
      <c r="CC110" s="800"/>
      <c r="CD110" s="800"/>
      <c r="CE110" s="800"/>
      <c r="CF110" s="861">
        <v>260</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347944</v>
      </c>
      <c r="BR111" s="771"/>
      <c r="BS111" s="771"/>
      <c r="BT111" s="771"/>
      <c r="BU111" s="771"/>
      <c r="BV111" s="771">
        <v>309531</v>
      </c>
      <c r="BW111" s="771"/>
      <c r="BX111" s="771"/>
      <c r="BY111" s="771"/>
      <c r="BZ111" s="771"/>
      <c r="CA111" s="771">
        <v>273987</v>
      </c>
      <c r="CB111" s="771"/>
      <c r="CC111" s="771"/>
      <c r="CD111" s="771"/>
      <c r="CE111" s="771"/>
      <c r="CF111" s="848">
        <v>2.9</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12469758</v>
      </c>
      <c r="BR112" s="771"/>
      <c r="BS112" s="771"/>
      <c r="BT112" s="771"/>
      <c r="BU112" s="771"/>
      <c r="BV112" s="771">
        <v>13334905</v>
      </c>
      <c r="BW112" s="771"/>
      <c r="BX112" s="771"/>
      <c r="BY112" s="771"/>
      <c r="BZ112" s="771"/>
      <c r="CA112" s="771">
        <v>14031571</v>
      </c>
      <c r="CB112" s="771"/>
      <c r="CC112" s="771"/>
      <c r="CD112" s="771"/>
      <c r="CE112" s="771"/>
      <c r="CF112" s="848">
        <v>148.1</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4897</v>
      </c>
      <c r="DH112" s="771"/>
      <c r="DI112" s="771"/>
      <c r="DJ112" s="771"/>
      <c r="DK112" s="771"/>
      <c r="DL112" s="771">
        <v>3911</v>
      </c>
      <c r="DM112" s="771"/>
      <c r="DN112" s="771"/>
      <c r="DO112" s="771"/>
      <c r="DP112" s="771"/>
      <c r="DQ112" s="771">
        <v>2877</v>
      </c>
      <c r="DR112" s="771"/>
      <c r="DS112" s="771"/>
      <c r="DT112" s="771"/>
      <c r="DU112" s="771"/>
      <c r="DV112" s="823">
        <v>0</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784037</v>
      </c>
      <c r="AB113" s="909"/>
      <c r="AC113" s="909"/>
      <c r="AD113" s="909"/>
      <c r="AE113" s="910"/>
      <c r="AF113" s="911">
        <v>844599</v>
      </c>
      <c r="AG113" s="909"/>
      <c r="AH113" s="909"/>
      <c r="AI113" s="909"/>
      <c r="AJ113" s="910"/>
      <c r="AK113" s="911">
        <v>920336</v>
      </c>
      <c r="AL113" s="909"/>
      <c r="AM113" s="909"/>
      <c r="AN113" s="909"/>
      <c r="AO113" s="910"/>
      <c r="AP113" s="912">
        <v>9.6999999999999993</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178228</v>
      </c>
      <c r="BR113" s="771"/>
      <c r="BS113" s="771"/>
      <c r="BT113" s="771"/>
      <c r="BU113" s="771"/>
      <c r="BV113" s="771">
        <v>107364</v>
      </c>
      <c r="BW113" s="771"/>
      <c r="BX113" s="771"/>
      <c r="BY113" s="771"/>
      <c r="BZ113" s="771"/>
      <c r="CA113" s="771">
        <v>36500</v>
      </c>
      <c r="CB113" s="771"/>
      <c r="CC113" s="771"/>
      <c r="CD113" s="771"/>
      <c r="CE113" s="771"/>
      <c r="CF113" s="848">
        <v>0.4</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74627</v>
      </c>
      <c r="AB114" s="784"/>
      <c r="AC114" s="784"/>
      <c r="AD114" s="784"/>
      <c r="AE114" s="785"/>
      <c r="AF114" s="786">
        <v>73532</v>
      </c>
      <c r="AG114" s="784"/>
      <c r="AH114" s="784"/>
      <c r="AI114" s="784"/>
      <c r="AJ114" s="785"/>
      <c r="AK114" s="786">
        <v>72437</v>
      </c>
      <c r="AL114" s="784"/>
      <c r="AM114" s="784"/>
      <c r="AN114" s="784"/>
      <c r="AO114" s="785"/>
      <c r="AP114" s="754">
        <v>0.8</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3632114</v>
      </c>
      <c r="BR114" s="771"/>
      <c r="BS114" s="771"/>
      <c r="BT114" s="771"/>
      <c r="BU114" s="771"/>
      <c r="BV114" s="771">
        <v>3415523</v>
      </c>
      <c r="BW114" s="771"/>
      <c r="BX114" s="771"/>
      <c r="BY114" s="771"/>
      <c r="BZ114" s="771"/>
      <c r="CA114" s="771">
        <v>3073786</v>
      </c>
      <c r="CB114" s="771"/>
      <c r="CC114" s="771"/>
      <c r="CD114" s="771"/>
      <c r="CE114" s="771"/>
      <c r="CF114" s="848">
        <v>32.4</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46031</v>
      </c>
      <c r="AB115" s="909"/>
      <c r="AC115" s="909"/>
      <c r="AD115" s="909"/>
      <c r="AE115" s="910"/>
      <c r="AF115" s="911">
        <v>42000</v>
      </c>
      <c r="AG115" s="909"/>
      <c r="AH115" s="909"/>
      <c r="AI115" s="909"/>
      <c r="AJ115" s="910"/>
      <c r="AK115" s="911">
        <v>38642</v>
      </c>
      <c r="AL115" s="909"/>
      <c r="AM115" s="909"/>
      <c r="AN115" s="909"/>
      <c r="AO115" s="910"/>
      <c r="AP115" s="912">
        <v>0.4</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2559218</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1287</v>
      </c>
      <c r="AB116" s="784"/>
      <c r="AC116" s="784"/>
      <c r="AD116" s="784"/>
      <c r="AE116" s="785"/>
      <c r="AF116" s="786">
        <v>1549</v>
      </c>
      <c r="AG116" s="784"/>
      <c r="AH116" s="784"/>
      <c r="AI116" s="784"/>
      <c r="AJ116" s="785"/>
      <c r="AK116" s="786">
        <v>713</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322062</v>
      </c>
      <c r="DH116" s="784"/>
      <c r="DI116" s="784"/>
      <c r="DJ116" s="784"/>
      <c r="DK116" s="785"/>
      <c r="DL116" s="786">
        <v>291630</v>
      </c>
      <c r="DM116" s="784"/>
      <c r="DN116" s="784"/>
      <c r="DO116" s="784"/>
      <c r="DP116" s="785"/>
      <c r="DQ116" s="786">
        <v>264115</v>
      </c>
      <c r="DR116" s="784"/>
      <c r="DS116" s="784"/>
      <c r="DT116" s="784"/>
      <c r="DU116" s="785"/>
      <c r="DV116" s="754">
        <v>2.8</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4150622</v>
      </c>
      <c r="AB117" s="895"/>
      <c r="AC117" s="895"/>
      <c r="AD117" s="895"/>
      <c r="AE117" s="896"/>
      <c r="AF117" s="898">
        <v>4011256</v>
      </c>
      <c r="AG117" s="895"/>
      <c r="AH117" s="895"/>
      <c r="AI117" s="895"/>
      <c r="AJ117" s="896"/>
      <c r="AK117" s="898">
        <v>3929123</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286</v>
      </c>
      <c r="AG118" s="888"/>
      <c r="AH118" s="888"/>
      <c r="AI118" s="888"/>
      <c r="AJ118" s="889"/>
      <c r="AK118" s="890" t="s">
        <v>285</v>
      </c>
      <c r="AL118" s="888"/>
      <c r="AM118" s="888"/>
      <c r="AN118" s="888"/>
      <c r="AO118" s="889"/>
      <c r="AP118" s="891" t="s">
        <v>409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437</v>
      </c>
      <c r="BP118" s="838"/>
      <c r="BQ118" s="857">
        <v>41556748</v>
      </c>
      <c r="BR118" s="858"/>
      <c r="BS118" s="858"/>
      <c r="BT118" s="858"/>
      <c r="BU118" s="858"/>
      <c r="BV118" s="858">
        <v>41725147</v>
      </c>
      <c r="BW118" s="858"/>
      <c r="BX118" s="858"/>
      <c r="BY118" s="858"/>
      <c r="BZ118" s="858"/>
      <c r="CA118" s="858">
        <v>42049156</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2882878</v>
      </c>
      <c r="BR119" s="800"/>
      <c r="BS119" s="800"/>
      <c r="BT119" s="800"/>
      <c r="BU119" s="800"/>
      <c r="BV119" s="800">
        <v>3112018</v>
      </c>
      <c r="BW119" s="800"/>
      <c r="BX119" s="800"/>
      <c r="BY119" s="800"/>
      <c r="BZ119" s="800"/>
      <c r="CA119" s="800">
        <v>2902416</v>
      </c>
      <c r="CB119" s="800"/>
      <c r="CC119" s="800"/>
      <c r="CD119" s="800"/>
      <c r="CE119" s="800"/>
      <c r="CF119" s="861">
        <v>30.6</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20985</v>
      </c>
      <c r="DH119" s="717"/>
      <c r="DI119" s="717"/>
      <c r="DJ119" s="717"/>
      <c r="DK119" s="718"/>
      <c r="DL119" s="719">
        <v>13990</v>
      </c>
      <c r="DM119" s="717"/>
      <c r="DN119" s="717"/>
      <c r="DO119" s="717"/>
      <c r="DP119" s="718"/>
      <c r="DQ119" s="719">
        <v>6995</v>
      </c>
      <c r="DR119" s="717"/>
      <c r="DS119" s="717"/>
      <c r="DT119" s="717"/>
      <c r="DU119" s="718"/>
      <c r="DV119" s="807">
        <v>0.1</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8771699</v>
      </c>
      <c r="BR120" s="771"/>
      <c r="BS120" s="771"/>
      <c r="BT120" s="771"/>
      <c r="BU120" s="771"/>
      <c r="BV120" s="771">
        <v>8632173</v>
      </c>
      <c r="BW120" s="771"/>
      <c r="BX120" s="771"/>
      <c r="BY120" s="771"/>
      <c r="BZ120" s="771"/>
      <c r="CA120" s="771">
        <v>7966421</v>
      </c>
      <c r="CB120" s="771"/>
      <c r="CC120" s="771"/>
      <c r="CD120" s="771"/>
      <c r="CE120" s="771"/>
      <c r="CF120" s="848">
        <v>84.1</v>
      </c>
      <c r="CG120" s="849"/>
      <c r="CH120" s="849"/>
      <c r="CI120" s="849"/>
      <c r="CJ120" s="849"/>
      <c r="CK120" s="850" t="s">
        <v>443</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t="s">
        <v>111</v>
      </c>
      <c r="DH120" s="800"/>
      <c r="DI120" s="800"/>
      <c r="DJ120" s="800"/>
      <c r="DK120" s="800"/>
      <c r="DL120" s="800" t="s">
        <v>111</v>
      </c>
      <c r="DM120" s="800"/>
      <c r="DN120" s="800"/>
      <c r="DO120" s="800"/>
      <c r="DP120" s="800"/>
      <c r="DQ120" s="800">
        <v>13961682</v>
      </c>
      <c r="DR120" s="800"/>
      <c r="DS120" s="800"/>
      <c r="DT120" s="800"/>
      <c r="DU120" s="800"/>
      <c r="DV120" s="801">
        <v>147.4</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1865</v>
      </c>
      <c r="AB121" s="784"/>
      <c r="AC121" s="784"/>
      <c r="AD121" s="784"/>
      <c r="AE121" s="785"/>
      <c r="AF121" s="786">
        <v>1216</v>
      </c>
      <c r="AG121" s="784"/>
      <c r="AH121" s="784"/>
      <c r="AI121" s="784"/>
      <c r="AJ121" s="785"/>
      <c r="AK121" s="786">
        <v>1216</v>
      </c>
      <c r="AL121" s="784"/>
      <c r="AM121" s="784"/>
      <c r="AN121" s="784"/>
      <c r="AO121" s="785"/>
      <c r="AP121" s="754">
        <v>0</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21538112</v>
      </c>
      <c r="BR121" s="858"/>
      <c r="BS121" s="858"/>
      <c r="BT121" s="858"/>
      <c r="BU121" s="858"/>
      <c r="BV121" s="858">
        <v>21429316</v>
      </c>
      <c r="BW121" s="858"/>
      <c r="BX121" s="858"/>
      <c r="BY121" s="858"/>
      <c r="BZ121" s="858"/>
      <c r="CA121" s="858">
        <v>21283836</v>
      </c>
      <c r="CB121" s="858"/>
      <c r="CC121" s="858"/>
      <c r="CD121" s="858"/>
      <c r="CE121" s="858"/>
      <c r="CF121" s="859">
        <v>224.6</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60105</v>
      </c>
      <c r="DH121" s="771"/>
      <c r="DI121" s="771"/>
      <c r="DJ121" s="771"/>
      <c r="DK121" s="771"/>
      <c r="DL121" s="771">
        <v>65597</v>
      </c>
      <c r="DM121" s="771"/>
      <c r="DN121" s="771"/>
      <c r="DO121" s="771"/>
      <c r="DP121" s="771"/>
      <c r="DQ121" s="771">
        <v>69889</v>
      </c>
      <c r="DR121" s="771"/>
      <c r="DS121" s="771"/>
      <c r="DT121" s="771"/>
      <c r="DU121" s="771"/>
      <c r="DV121" s="823">
        <v>0.7</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446</v>
      </c>
      <c r="BP122" s="838"/>
      <c r="BQ122" s="839">
        <v>33192689</v>
      </c>
      <c r="BR122" s="840"/>
      <c r="BS122" s="840"/>
      <c r="BT122" s="840"/>
      <c r="BU122" s="840"/>
      <c r="BV122" s="840">
        <v>33173507</v>
      </c>
      <c r="BW122" s="840"/>
      <c r="BX122" s="840"/>
      <c r="BY122" s="840"/>
      <c r="BZ122" s="840"/>
      <c r="CA122" s="840">
        <v>32152673</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37171</v>
      </c>
      <c r="AB123" s="784"/>
      <c r="AC123" s="784"/>
      <c r="AD123" s="784"/>
      <c r="AE123" s="785"/>
      <c r="AF123" s="786">
        <v>33789</v>
      </c>
      <c r="AG123" s="784"/>
      <c r="AH123" s="784"/>
      <c r="AI123" s="784"/>
      <c r="AJ123" s="785"/>
      <c r="AK123" s="786">
        <v>30431</v>
      </c>
      <c r="AL123" s="784"/>
      <c r="AM123" s="784"/>
      <c r="AN123" s="784"/>
      <c r="AO123" s="785"/>
      <c r="AP123" s="754">
        <v>0.3</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86.9</v>
      </c>
      <c r="BR123" s="832"/>
      <c r="BS123" s="832"/>
      <c r="BT123" s="832"/>
      <c r="BU123" s="832"/>
      <c r="BV123" s="832">
        <v>89</v>
      </c>
      <c r="BW123" s="832"/>
      <c r="BX123" s="832"/>
      <c r="BY123" s="832"/>
      <c r="BZ123" s="832"/>
      <c r="CA123" s="832">
        <v>104.4</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12409653</v>
      </c>
      <c r="DH124" s="717"/>
      <c r="DI124" s="717"/>
      <c r="DJ124" s="717"/>
      <c r="DK124" s="718"/>
      <c r="DL124" s="719">
        <v>13269308</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6995</v>
      </c>
      <c r="AB126" s="784"/>
      <c r="AC126" s="784"/>
      <c r="AD126" s="784"/>
      <c r="AE126" s="785"/>
      <c r="AF126" s="786">
        <v>6995</v>
      </c>
      <c r="AG126" s="784"/>
      <c r="AH126" s="784"/>
      <c r="AI126" s="784"/>
      <c r="AJ126" s="785"/>
      <c r="AK126" s="786">
        <v>6995</v>
      </c>
      <c r="AL126" s="784"/>
      <c r="AM126" s="784"/>
      <c r="AN126" s="784"/>
      <c r="AO126" s="785"/>
      <c r="AP126" s="754">
        <v>0.1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v>2559218</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13.14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640040</v>
      </c>
      <c r="AB128" s="724"/>
      <c r="AC128" s="724"/>
      <c r="AD128" s="724"/>
      <c r="AE128" s="725"/>
      <c r="AF128" s="726">
        <v>642573</v>
      </c>
      <c r="AG128" s="724"/>
      <c r="AH128" s="724"/>
      <c r="AI128" s="724"/>
      <c r="AJ128" s="725"/>
      <c r="AK128" s="726">
        <v>622187</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111</v>
      </c>
      <c r="BG128" s="791"/>
      <c r="BH128" s="791"/>
      <c r="BI128" s="791"/>
      <c r="BJ128" s="791"/>
      <c r="BK128" s="791"/>
      <c r="BL128" s="792"/>
      <c r="BM128" s="790">
        <v>18.14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11534185</v>
      </c>
      <c r="AB129" s="784"/>
      <c r="AC129" s="784"/>
      <c r="AD129" s="784"/>
      <c r="AE129" s="785"/>
      <c r="AF129" s="786">
        <v>11508467</v>
      </c>
      <c r="AG129" s="784"/>
      <c r="AH129" s="784"/>
      <c r="AI129" s="784"/>
      <c r="AJ129" s="785"/>
      <c r="AK129" s="786">
        <v>11315250</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15.7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1916963</v>
      </c>
      <c r="AB130" s="784"/>
      <c r="AC130" s="784"/>
      <c r="AD130" s="784"/>
      <c r="AE130" s="785"/>
      <c r="AF130" s="786">
        <v>1900463</v>
      </c>
      <c r="AG130" s="784"/>
      <c r="AH130" s="784"/>
      <c r="AI130" s="784"/>
      <c r="AJ130" s="785"/>
      <c r="AK130" s="786">
        <v>1840997</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v>104.4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9617222</v>
      </c>
      <c r="AB131" s="717"/>
      <c r="AC131" s="717"/>
      <c r="AD131" s="717"/>
      <c r="AE131" s="718"/>
      <c r="AF131" s="719">
        <v>9608004</v>
      </c>
      <c r="AG131" s="717"/>
      <c r="AH131" s="717"/>
      <c r="AI131" s="717"/>
      <c r="AJ131" s="718"/>
      <c r="AK131" s="719">
        <v>9474253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16.570471179999998</v>
      </c>
      <c r="AB132" s="740"/>
      <c r="AC132" s="740"/>
      <c r="AD132" s="740"/>
      <c r="AE132" s="741"/>
      <c r="AF132" s="742">
        <v>15.28121762</v>
      </c>
      <c r="AG132" s="740"/>
      <c r="AH132" s="740"/>
      <c r="AI132" s="740"/>
      <c r="AJ132" s="741"/>
      <c r="AK132" s="742">
        <v>15.47287158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15.4</v>
      </c>
      <c r="AB133" s="749"/>
      <c r="AC133" s="749"/>
      <c r="AD133" s="749"/>
      <c r="AE133" s="750"/>
      <c r="AF133" s="748">
        <v>15.7</v>
      </c>
      <c r="AG133" s="749"/>
      <c r="AH133" s="749"/>
      <c r="AI133" s="749"/>
      <c r="AJ133" s="750"/>
      <c r="AK133" s="748">
        <v>15.7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3527546</v>
      </c>
      <c r="L9" s="264">
        <v>69754</v>
      </c>
      <c r="M9" s="265">
        <v>64132</v>
      </c>
      <c r="N9" s="266">
        <v>8.8000000000000007</v>
      </c>
    </row>
    <row r="10" spans="1:16">
      <c r="A10" s="248"/>
      <c r="B10" s="244"/>
      <c r="C10" s="244"/>
      <c r="D10" s="244"/>
      <c r="E10" s="244"/>
      <c r="F10" s="244"/>
      <c r="G10" s="1133" t="s">
        <v>479</v>
      </c>
      <c r="H10" s="1134"/>
      <c r="I10" s="1134"/>
      <c r="J10" s="1135"/>
      <c r="K10" s="267">
        <v>277276</v>
      </c>
      <c r="L10" s="268">
        <v>5483</v>
      </c>
      <c r="M10" s="269">
        <v>4759</v>
      </c>
      <c r="N10" s="270">
        <v>15.2</v>
      </c>
    </row>
    <row r="11" spans="1:16" ht="13.5" customHeight="1">
      <c r="A11" s="248"/>
      <c r="B11" s="244"/>
      <c r="C11" s="244"/>
      <c r="D11" s="244"/>
      <c r="E11" s="244"/>
      <c r="F11" s="244"/>
      <c r="G11" s="1133" t="s">
        <v>480</v>
      </c>
      <c r="H11" s="1134"/>
      <c r="I11" s="1134"/>
      <c r="J11" s="1135"/>
      <c r="K11" s="267">
        <v>14760</v>
      </c>
      <c r="L11" s="268">
        <v>292</v>
      </c>
      <c r="M11" s="269">
        <v>6846</v>
      </c>
      <c r="N11" s="270">
        <v>-95.7</v>
      </c>
    </row>
    <row r="12" spans="1:16" ht="13.5" customHeight="1">
      <c r="A12" s="248"/>
      <c r="B12" s="244"/>
      <c r="C12" s="244"/>
      <c r="D12" s="244"/>
      <c r="E12" s="244"/>
      <c r="F12" s="244"/>
      <c r="G12" s="1133" t="s">
        <v>481</v>
      </c>
      <c r="H12" s="1134"/>
      <c r="I12" s="1134"/>
      <c r="J12" s="1135"/>
      <c r="K12" s="267">
        <v>11097</v>
      </c>
      <c r="L12" s="268">
        <v>219</v>
      </c>
      <c r="M12" s="269">
        <v>2642</v>
      </c>
      <c r="N12" s="270">
        <v>-91.7</v>
      </c>
    </row>
    <row r="13" spans="1:16" ht="13.5" customHeight="1">
      <c r="A13" s="248"/>
      <c r="B13" s="244"/>
      <c r="C13" s="244"/>
      <c r="D13" s="244"/>
      <c r="E13" s="244"/>
      <c r="F13" s="244"/>
      <c r="G13" s="1133" t="s">
        <v>482</v>
      </c>
      <c r="H13" s="1134"/>
      <c r="I13" s="1134"/>
      <c r="J13" s="1135"/>
      <c r="K13" s="267" t="s">
        <v>483</v>
      </c>
      <c r="L13" s="268" t="s">
        <v>483</v>
      </c>
      <c r="M13" s="269" t="s">
        <v>483</v>
      </c>
      <c r="N13" s="270" t="s">
        <v>483</v>
      </c>
    </row>
    <row r="14" spans="1:16" ht="13.5" customHeight="1">
      <c r="A14" s="248"/>
      <c r="B14" s="244"/>
      <c r="C14" s="244"/>
      <c r="D14" s="244"/>
      <c r="E14" s="244"/>
      <c r="F14" s="244"/>
      <c r="G14" s="1133" t="s">
        <v>484</v>
      </c>
      <c r="H14" s="1134"/>
      <c r="I14" s="1134"/>
      <c r="J14" s="1135"/>
      <c r="K14" s="267">
        <v>156128</v>
      </c>
      <c r="L14" s="268">
        <v>3087</v>
      </c>
      <c r="M14" s="269">
        <v>3108</v>
      </c>
      <c r="N14" s="270">
        <v>-0.7</v>
      </c>
    </row>
    <row r="15" spans="1:16" ht="13.5" customHeight="1">
      <c r="A15" s="248"/>
      <c r="B15" s="244"/>
      <c r="C15" s="244"/>
      <c r="D15" s="244"/>
      <c r="E15" s="244"/>
      <c r="F15" s="244"/>
      <c r="G15" s="1133" t="s">
        <v>485</v>
      </c>
      <c r="H15" s="1134"/>
      <c r="I15" s="1134"/>
      <c r="J15" s="1135"/>
      <c r="K15" s="267">
        <v>39060</v>
      </c>
      <c r="L15" s="268">
        <v>772</v>
      </c>
      <c r="M15" s="269">
        <v>833</v>
      </c>
      <c r="N15" s="270">
        <v>-7.3</v>
      </c>
    </row>
    <row r="16" spans="1:16">
      <c r="A16" s="248"/>
      <c r="B16" s="244"/>
      <c r="C16" s="244"/>
      <c r="D16" s="244"/>
      <c r="E16" s="244"/>
      <c r="F16" s="244"/>
      <c r="G16" s="1136" t="s">
        <v>486</v>
      </c>
      <c r="H16" s="1137"/>
      <c r="I16" s="1137"/>
      <c r="J16" s="1138"/>
      <c r="K16" s="268">
        <v>-403068</v>
      </c>
      <c r="L16" s="268">
        <v>-7970</v>
      </c>
      <c r="M16" s="269">
        <v>-6910</v>
      </c>
      <c r="N16" s="270">
        <v>15.3</v>
      </c>
    </row>
    <row r="17" spans="1:16">
      <c r="A17" s="248"/>
      <c r="B17" s="244"/>
      <c r="C17" s="244"/>
      <c r="D17" s="244"/>
      <c r="E17" s="244"/>
      <c r="F17" s="244"/>
      <c r="G17" s="1136" t="s">
        <v>170</v>
      </c>
      <c r="H17" s="1137"/>
      <c r="I17" s="1137"/>
      <c r="J17" s="1138"/>
      <c r="K17" s="268">
        <v>3622799</v>
      </c>
      <c r="L17" s="268">
        <v>71638</v>
      </c>
      <c r="M17" s="269">
        <v>75409</v>
      </c>
      <c r="N17" s="270">
        <v>-5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7.55</v>
      </c>
      <c r="L21" s="281">
        <v>6.67</v>
      </c>
      <c r="M21" s="282">
        <v>0.88</v>
      </c>
      <c r="N21" s="249"/>
      <c r="O21" s="283"/>
      <c r="P21" s="279"/>
    </row>
    <row r="22" spans="1:16" s="284" customFormat="1">
      <c r="A22" s="279"/>
      <c r="B22" s="249"/>
      <c r="C22" s="249"/>
      <c r="D22" s="249"/>
      <c r="E22" s="249"/>
      <c r="F22" s="249"/>
      <c r="G22" s="1130" t="s">
        <v>492</v>
      </c>
      <c r="H22" s="1131"/>
      <c r="I22" s="1131"/>
      <c r="J22" s="1132"/>
      <c r="K22" s="285">
        <v>95</v>
      </c>
      <c r="L22" s="286">
        <v>97.7</v>
      </c>
      <c r="M22" s="287">
        <v>-2.7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2896995</v>
      </c>
      <c r="L32" s="294">
        <v>57286</v>
      </c>
      <c r="M32" s="295">
        <v>41879</v>
      </c>
      <c r="N32" s="296">
        <v>36.799999999999997</v>
      </c>
    </row>
    <row r="33" spans="1:16" ht="13.5" customHeight="1">
      <c r="A33" s="248"/>
      <c r="B33" s="244"/>
      <c r="C33" s="244"/>
      <c r="D33" s="244"/>
      <c r="E33" s="244"/>
      <c r="F33" s="244"/>
      <c r="G33" s="1121" t="s">
        <v>496</v>
      </c>
      <c r="H33" s="1122"/>
      <c r="I33" s="1122"/>
      <c r="J33" s="1123"/>
      <c r="K33" s="294" t="s">
        <v>483</v>
      </c>
      <c r="L33" s="294" t="s">
        <v>483</v>
      </c>
      <c r="M33" s="295" t="s">
        <v>483</v>
      </c>
      <c r="N33" s="296" t="s">
        <v>483</v>
      </c>
    </row>
    <row r="34" spans="1:16" ht="27" customHeight="1">
      <c r="A34" s="248"/>
      <c r="B34" s="244"/>
      <c r="C34" s="244"/>
      <c r="D34" s="244"/>
      <c r="E34" s="244"/>
      <c r="F34" s="244"/>
      <c r="G34" s="1121" t="s">
        <v>497</v>
      </c>
      <c r="H34" s="1122"/>
      <c r="I34" s="1122"/>
      <c r="J34" s="1123"/>
      <c r="K34" s="294" t="s">
        <v>483</v>
      </c>
      <c r="L34" s="294" t="s">
        <v>483</v>
      </c>
      <c r="M34" s="295">
        <v>49</v>
      </c>
      <c r="N34" s="296" t="s">
        <v>483</v>
      </c>
    </row>
    <row r="35" spans="1:16" ht="27" customHeight="1">
      <c r="A35" s="248"/>
      <c r="B35" s="244"/>
      <c r="C35" s="244"/>
      <c r="D35" s="244"/>
      <c r="E35" s="244"/>
      <c r="F35" s="244"/>
      <c r="G35" s="1121" t="s">
        <v>498</v>
      </c>
      <c r="H35" s="1122"/>
      <c r="I35" s="1122"/>
      <c r="J35" s="1123"/>
      <c r="K35" s="294">
        <v>920336</v>
      </c>
      <c r="L35" s="294">
        <v>18199</v>
      </c>
      <c r="M35" s="295">
        <v>11799</v>
      </c>
      <c r="N35" s="296">
        <v>54.2</v>
      </c>
    </row>
    <row r="36" spans="1:16" ht="27" customHeight="1">
      <c r="A36" s="248"/>
      <c r="B36" s="244"/>
      <c r="C36" s="244"/>
      <c r="D36" s="244"/>
      <c r="E36" s="244"/>
      <c r="F36" s="244"/>
      <c r="G36" s="1121" t="s">
        <v>499</v>
      </c>
      <c r="H36" s="1122"/>
      <c r="I36" s="1122"/>
      <c r="J36" s="1123"/>
      <c r="K36" s="294">
        <v>72437</v>
      </c>
      <c r="L36" s="294">
        <v>1432</v>
      </c>
      <c r="M36" s="295">
        <v>1919</v>
      </c>
      <c r="N36" s="296">
        <v>-25.4</v>
      </c>
    </row>
    <row r="37" spans="1:16" ht="13.5" customHeight="1">
      <c r="A37" s="248"/>
      <c r="B37" s="244"/>
      <c r="C37" s="244"/>
      <c r="D37" s="244"/>
      <c r="E37" s="244"/>
      <c r="F37" s="244"/>
      <c r="G37" s="1121" t="s">
        <v>500</v>
      </c>
      <c r="H37" s="1122"/>
      <c r="I37" s="1122"/>
      <c r="J37" s="1123"/>
      <c r="K37" s="294">
        <v>38642</v>
      </c>
      <c r="L37" s="294">
        <v>764</v>
      </c>
      <c r="M37" s="295">
        <v>391</v>
      </c>
      <c r="N37" s="296">
        <v>95.4</v>
      </c>
    </row>
    <row r="38" spans="1:16" ht="27" customHeight="1">
      <c r="A38" s="248"/>
      <c r="B38" s="244"/>
      <c r="C38" s="244"/>
      <c r="D38" s="244"/>
      <c r="E38" s="244"/>
      <c r="F38" s="244"/>
      <c r="G38" s="1124" t="s">
        <v>501</v>
      </c>
      <c r="H38" s="1125"/>
      <c r="I38" s="1125"/>
      <c r="J38" s="1126"/>
      <c r="K38" s="297">
        <v>713</v>
      </c>
      <c r="L38" s="297">
        <v>14</v>
      </c>
      <c r="M38" s="298">
        <v>3</v>
      </c>
      <c r="N38" s="299">
        <v>366.7</v>
      </c>
      <c r="O38" s="293"/>
    </row>
    <row r="39" spans="1:16">
      <c r="A39" s="248"/>
      <c r="B39" s="244"/>
      <c r="C39" s="244"/>
      <c r="D39" s="244"/>
      <c r="E39" s="244"/>
      <c r="F39" s="244"/>
      <c r="G39" s="1124" t="s">
        <v>502</v>
      </c>
      <c r="H39" s="1125"/>
      <c r="I39" s="1125"/>
      <c r="J39" s="1126"/>
      <c r="K39" s="300">
        <v>-622187</v>
      </c>
      <c r="L39" s="300">
        <v>-12303</v>
      </c>
      <c r="M39" s="301">
        <v>-8446</v>
      </c>
      <c r="N39" s="302">
        <v>45.7</v>
      </c>
      <c r="O39" s="293"/>
    </row>
    <row r="40" spans="1:16" ht="27" customHeight="1">
      <c r="A40" s="248"/>
      <c r="B40" s="244"/>
      <c r="C40" s="244"/>
      <c r="D40" s="244"/>
      <c r="E40" s="244"/>
      <c r="F40" s="244"/>
      <c r="G40" s="1121" t="s">
        <v>503</v>
      </c>
      <c r="H40" s="1122"/>
      <c r="I40" s="1122"/>
      <c r="J40" s="1123"/>
      <c r="K40" s="300">
        <v>-1840997</v>
      </c>
      <c r="L40" s="300">
        <v>-36404</v>
      </c>
      <c r="M40" s="301">
        <v>-30378</v>
      </c>
      <c r="N40" s="302">
        <v>19.8</v>
      </c>
      <c r="O40" s="293"/>
    </row>
    <row r="41" spans="1:16">
      <c r="A41" s="248"/>
      <c r="B41" s="244"/>
      <c r="C41" s="244"/>
      <c r="D41" s="244"/>
      <c r="E41" s="244"/>
      <c r="F41" s="244"/>
      <c r="G41" s="1127" t="s">
        <v>280</v>
      </c>
      <c r="H41" s="1128"/>
      <c r="I41" s="1128"/>
      <c r="J41" s="1129"/>
      <c r="K41" s="294">
        <v>1465939</v>
      </c>
      <c r="L41" s="300">
        <v>28988</v>
      </c>
      <c r="M41" s="301">
        <v>17216</v>
      </c>
      <c r="N41" s="302">
        <v>68.400000000000006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1539959</v>
      </c>
      <c r="J51" s="320">
        <v>29676</v>
      </c>
      <c r="K51" s="321">
        <v>12.2</v>
      </c>
      <c r="L51" s="322">
        <v>40203</v>
      </c>
      <c r="M51" s="323">
        <v>4.3</v>
      </c>
      <c r="N51" s="324">
        <v>7.9</v>
      </c>
    </row>
    <row r="52" spans="1:14">
      <c r="A52" s="248"/>
      <c r="B52" s="244"/>
      <c r="C52" s="244"/>
      <c r="D52" s="244"/>
      <c r="E52" s="244"/>
      <c r="F52" s="244"/>
      <c r="G52" s="325"/>
      <c r="H52" s="326" t="s">
        <v>514</v>
      </c>
      <c r="I52" s="327">
        <v>1030205</v>
      </c>
      <c r="J52" s="328">
        <v>19853</v>
      </c>
      <c r="K52" s="329">
        <v>-4.7</v>
      </c>
      <c r="L52" s="330">
        <v>23352</v>
      </c>
      <c r="M52" s="331">
        <v>-3.6</v>
      </c>
      <c r="N52" s="332">
        <v>-1.1000000000000001</v>
      </c>
    </row>
    <row r="53" spans="1:14">
      <c r="A53" s="248"/>
      <c r="B53" s="244"/>
      <c r="C53" s="244"/>
      <c r="D53" s="244"/>
      <c r="E53" s="244"/>
      <c r="F53" s="244"/>
      <c r="G53" s="310" t="s">
        <v>515</v>
      </c>
      <c r="H53" s="311"/>
      <c r="I53" s="319">
        <v>1820021</v>
      </c>
      <c r="J53" s="320">
        <v>35358</v>
      </c>
      <c r="K53" s="321">
        <v>19.100000000000001</v>
      </c>
      <c r="L53" s="322">
        <v>33364</v>
      </c>
      <c r="M53" s="323">
        <v>-17</v>
      </c>
      <c r="N53" s="324">
        <v>36.1</v>
      </c>
    </row>
    <row r="54" spans="1:14">
      <c r="A54" s="248"/>
      <c r="B54" s="244"/>
      <c r="C54" s="244"/>
      <c r="D54" s="244"/>
      <c r="E54" s="244"/>
      <c r="F54" s="244"/>
      <c r="G54" s="325"/>
      <c r="H54" s="326" t="s">
        <v>514</v>
      </c>
      <c r="I54" s="327">
        <v>1256792</v>
      </c>
      <c r="J54" s="328">
        <v>24416</v>
      </c>
      <c r="K54" s="329">
        <v>23</v>
      </c>
      <c r="L54" s="330">
        <v>21557</v>
      </c>
      <c r="M54" s="331">
        <v>-7.7</v>
      </c>
      <c r="N54" s="332">
        <v>30.7</v>
      </c>
    </row>
    <row r="55" spans="1:14">
      <c r="A55" s="248"/>
      <c r="B55" s="244"/>
      <c r="C55" s="244"/>
      <c r="D55" s="244"/>
      <c r="E55" s="244"/>
      <c r="F55" s="244"/>
      <c r="G55" s="310" t="s">
        <v>516</v>
      </c>
      <c r="H55" s="311"/>
      <c r="I55" s="319">
        <v>2016029</v>
      </c>
      <c r="J55" s="320">
        <v>39542</v>
      </c>
      <c r="K55" s="321">
        <v>11.8</v>
      </c>
      <c r="L55" s="322">
        <v>36396</v>
      </c>
      <c r="M55" s="323">
        <v>9.1</v>
      </c>
      <c r="N55" s="324">
        <v>2.7</v>
      </c>
    </row>
    <row r="56" spans="1:14">
      <c r="A56" s="248"/>
      <c r="B56" s="244"/>
      <c r="C56" s="244"/>
      <c r="D56" s="244"/>
      <c r="E56" s="244"/>
      <c r="F56" s="244"/>
      <c r="G56" s="325"/>
      <c r="H56" s="326" t="s">
        <v>514</v>
      </c>
      <c r="I56" s="327">
        <v>1213473</v>
      </c>
      <c r="J56" s="328">
        <v>23801</v>
      </c>
      <c r="K56" s="329">
        <v>-2.5</v>
      </c>
      <c r="L56" s="330">
        <v>19057</v>
      </c>
      <c r="M56" s="331">
        <v>-11.6</v>
      </c>
      <c r="N56" s="332">
        <v>9.1</v>
      </c>
    </row>
    <row r="57" spans="1:14">
      <c r="A57" s="248"/>
      <c r="B57" s="244"/>
      <c r="C57" s="244"/>
      <c r="D57" s="244"/>
      <c r="E57" s="244"/>
      <c r="F57" s="244"/>
      <c r="G57" s="310" t="s">
        <v>517</v>
      </c>
      <c r="H57" s="311"/>
      <c r="I57" s="319">
        <v>1565894</v>
      </c>
      <c r="J57" s="320">
        <v>30771</v>
      </c>
      <c r="K57" s="321">
        <v>-22.2</v>
      </c>
      <c r="L57" s="322">
        <v>62256</v>
      </c>
      <c r="M57" s="323">
        <v>71.099999999999994</v>
      </c>
      <c r="N57" s="324">
        <v>-93.3</v>
      </c>
    </row>
    <row r="58" spans="1:14">
      <c r="A58" s="248"/>
      <c r="B58" s="244"/>
      <c r="C58" s="244"/>
      <c r="D58" s="244"/>
      <c r="E58" s="244"/>
      <c r="F58" s="244"/>
      <c r="G58" s="325"/>
      <c r="H58" s="326" t="s">
        <v>514</v>
      </c>
      <c r="I58" s="327">
        <v>1042085</v>
      </c>
      <c r="J58" s="328">
        <v>20478</v>
      </c>
      <c r="K58" s="329">
        <v>-14</v>
      </c>
      <c r="L58" s="330">
        <v>24482</v>
      </c>
      <c r="M58" s="331">
        <v>28.5</v>
      </c>
      <c r="N58" s="332">
        <v>-42.5</v>
      </c>
    </row>
    <row r="59" spans="1:14">
      <c r="A59" s="248"/>
      <c r="B59" s="244"/>
      <c r="C59" s="244"/>
      <c r="D59" s="244"/>
      <c r="E59" s="244"/>
      <c r="F59" s="244"/>
      <c r="G59" s="310" t="s">
        <v>518</v>
      </c>
      <c r="H59" s="311"/>
      <c r="I59" s="319">
        <v>2539501</v>
      </c>
      <c r="J59" s="320">
        <v>50217</v>
      </c>
      <c r="K59" s="321">
        <v>63.2</v>
      </c>
      <c r="L59" s="322">
        <v>53896</v>
      </c>
      <c r="M59" s="323">
        <v>-13.4</v>
      </c>
      <c r="N59" s="324">
        <v>76.599999999999994</v>
      </c>
    </row>
    <row r="60" spans="1:14">
      <c r="A60" s="248"/>
      <c r="B60" s="244"/>
      <c r="C60" s="244"/>
      <c r="D60" s="244"/>
      <c r="E60" s="244"/>
      <c r="F60" s="244"/>
      <c r="G60" s="325"/>
      <c r="H60" s="326" t="s">
        <v>514</v>
      </c>
      <c r="I60" s="333">
        <v>1573834</v>
      </c>
      <c r="J60" s="328">
        <v>31121</v>
      </c>
      <c r="K60" s="329">
        <v>52</v>
      </c>
      <c r="L60" s="330">
        <v>20608</v>
      </c>
      <c r="M60" s="331">
        <v>-15.8</v>
      </c>
      <c r="N60" s="332">
        <v>67.8</v>
      </c>
    </row>
    <row r="61" spans="1:14">
      <c r="A61" s="248"/>
      <c r="B61" s="244"/>
      <c r="C61" s="244"/>
      <c r="D61" s="244"/>
      <c r="E61" s="244"/>
      <c r="F61" s="244"/>
      <c r="G61" s="310" t="s">
        <v>519</v>
      </c>
      <c r="H61" s="334"/>
      <c r="I61" s="335">
        <v>1896281</v>
      </c>
      <c r="J61" s="336">
        <v>37113</v>
      </c>
      <c r="K61" s="337">
        <v>16.8</v>
      </c>
      <c r="L61" s="338">
        <v>45223</v>
      </c>
      <c r="M61" s="339">
        <v>10.8</v>
      </c>
      <c r="N61" s="324">
        <v>6</v>
      </c>
    </row>
    <row r="62" spans="1:14">
      <c r="A62" s="248"/>
      <c r="B62" s="244"/>
      <c r="C62" s="244"/>
      <c r="D62" s="244"/>
      <c r="E62" s="244"/>
      <c r="F62" s="244"/>
      <c r="G62" s="325"/>
      <c r="H62" s="326" t="s">
        <v>514</v>
      </c>
      <c r="I62" s="327">
        <v>1223278</v>
      </c>
      <c r="J62" s="328">
        <v>23934</v>
      </c>
      <c r="K62" s="329">
        <v>10.8</v>
      </c>
      <c r="L62" s="330">
        <v>21811</v>
      </c>
      <c r="M62" s="331">
        <v>-2</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5.55</v>
      </c>
      <c r="G47" s="12">
        <v>4.5199999999999996</v>
      </c>
      <c r="H47" s="12">
        <v>4.47</v>
      </c>
      <c r="I47" s="12">
        <v>5.52</v>
      </c>
      <c r="J47" s="13">
        <v>4.7300000000000004</v>
      </c>
    </row>
    <row r="48" spans="2:10" ht="57.75" customHeight="1">
      <c r="B48" s="14"/>
      <c r="C48" s="1141" t="s">
        <v>4</v>
      </c>
      <c r="D48" s="1141"/>
      <c r="E48" s="1142"/>
      <c r="F48" s="15">
        <v>5.78</v>
      </c>
      <c r="G48" s="16">
        <v>5.4</v>
      </c>
      <c r="H48" s="16">
        <v>4.18</v>
      </c>
      <c r="I48" s="16">
        <v>5.69</v>
      </c>
      <c r="J48" s="17">
        <v>3.85</v>
      </c>
    </row>
    <row r="49" spans="2:10" ht="57.75" customHeight="1" thickBot="1">
      <c r="B49" s="18"/>
      <c r="C49" s="1143" t="s">
        <v>5</v>
      </c>
      <c r="D49" s="1143"/>
      <c r="E49" s="1144"/>
      <c r="F49" s="19">
        <v>0.79</v>
      </c>
      <c r="G49" s="20" t="s">
        <v>526</v>
      </c>
      <c r="H49" s="20" t="s">
        <v>527</v>
      </c>
      <c r="I49" s="20">
        <v>2.5499999999999998</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529</v>
      </c>
      <c r="D34" s="1151"/>
      <c r="E34" s="1152"/>
      <c r="F34" s="32">
        <v>4.1399999999999997</v>
      </c>
      <c r="G34" s="33">
        <v>4.4400000000000004</v>
      </c>
      <c r="H34" s="33">
        <v>4.93</v>
      </c>
      <c r="I34" s="33">
        <v>5.49</v>
      </c>
      <c r="J34" s="34">
        <v>5.22</v>
      </c>
      <c r="K34" s="22"/>
      <c r="L34" s="22"/>
      <c r="M34" s="22"/>
      <c r="N34" s="22"/>
      <c r="O34" s="22"/>
      <c r="P34" s="22"/>
    </row>
    <row r="35" spans="1:16" ht="39" customHeight="1">
      <c r="A35" s="22"/>
      <c r="B35" s="35"/>
      <c r="C35" s="1145" t="s">
        <v>530</v>
      </c>
      <c r="D35" s="1146"/>
      <c r="E35" s="1147"/>
      <c r="F35" s="36">
        <v>5.77</v>
      </c>
      <c r="G35" s="37">
        <v>5.39</v>
      </c>
      <c r="H35" s="37">
        <v>4.17</v>
      </c>
      <c r="I35" s="37">
        <v>5.69</v>
      </c>
      <c r="J35" s="38">
        <v>3.84</v>
      </c>
      <c r="K35" s="22"/>
      <c r="L35" s="22"/>
      <c r="M35" s="22"/>
      <c r="N35" s="22"/>
      <c r="O35" s="22"/>
      <c r="P35" s="22"/>
    </row>
    <row r="36" spans="1:16" ht="39" customHeight="1">
      <c r="A36" s="22"/>
      <c r="B36" s="35"/>
      <c r="C36" s="1145" t="s">
        <v>531</v>
      </c>
      <c r="D36" s="1146"/>
      <c r="E36" s="1147"/>
      <c r="F36" s="36">
        <v>3.65</v>
      </c>
      <c r="G36" s="37">
        <v>2.41</v>
      </c>
      <c r="H36" s="37">
        <v>1.31</v>
      </c>
      <c r="I36" s="37">
        <v>0.91</v>
      </c>
      <c r="J36" s="38">
        <v>0.91</v>
      </c>
      <c r="K36" s="22"/>
      <c r="L36" s="22"/>
      <c r="M36" s="22"/>
      <c r="N36" s="22"/>
      <c r="O36" s="22"/>
      <c r="P36" s="22"/>
    </row>
    <row r="37" spans="1:16" ht="39" customHeight="1">
      <c r="A37" s="22"/>
      <c r="B37" s="35"/>
      <c r="C37" s="1145" t="s">
        <v>532</v>
      </c>
      <c r="D37" s="1146"/>
      <c r="E37" s="1147"/>
      <c r="F37" s="36" t="s">
        <v>483</v>
      </c>
      <c r="G37" s="37" t="s">
        <v>483</v>
      </c>
      <c r="H37" s="37" t="s">
        <v>483</v>
      </c>
      <c r="I37" s="37" t="s">
        <v>483</v>
      </c>
      <c r="J37" s="38">
        <v>0.49</v>
      </c>
      <c r="K37" s="22"/>
      <c r="L37" s="22"/>
      <c r="M37" s="22"/>
      <c r="N37" s="22"/>
      <c r="O37" s="22"/>
      <c r="P37" s="22"/>
    </row>
    <row r="38" spans="1:16" ht="39" customHeight="1">
      <c r="A38" s="22"/>
      <c r="B38" s="35"/>
      <c r="C38" s="1145" t="s">
        <v>533</v>
      </c>
      <c r="D38" s="1146"/>
      <c r="E38" s="1147"/>
      <c r="F38" s="36">
        <v>0.75</v>
      </c>
      <c r="G38" s="37">
        <v>0.16</v>
      </c>
      <c r="H38" s="37">
        <v>0.42</v>
      </c>
      <c r="I38" s="37">
        <v>0.61</v>
      </c>
      <c r="J38" s="38">
        <v>0.46</v>
      </c>
      <c r="K38" s="22"/>
      <c r="L38" s="22"/>
      <c r="M38" s="22"/>
      <c r="N38" s="22"/>
      <c r="O38" s="22"/>
      <c r="P38" s="22"/>
    </row>
    <row r="39" spans="1:16" ht="39" customHeight="1">
      <c r="A39" s="22"/>
      <c r="B39" s="35"/>
      <c r="C39" s="1145" t="s">
        <v>534</v>
      </c>
      <c r="D39" s="1146"/>
      <c r="E39" s="1147"/>
      <c r="F39" s="36">
        <v>0</v>
      </c>
      <c r="G39" s="37">
        <v>0.01</v>
      </c>
      <c r="H39" s="37">
        <v>0</v>
      </c>
      <c r="I39" s="37">
        <v>0</v>
      </c>
      <c r="J39" s="38">
        <v>0</v>
      </c>
      <c r="K39" s="22"/>
      <c r="L39" s="22"/>
      <c r="M39" s="22"/>
      <c r="N39" s="22"/>
      <c r="O39" s="22"/>
      <c r="P39" s="22"/>
    </row>
    <row r="40" spans="1:16" ht="39" customHeight="1">
      <c r="A40" s="22"/>
      <c r="B40" s="35"/>
      <c r="C40" s="1145" t="s">
        <v>535</v>
      </c>
      <c r="D40" s="1146"/>
      <c r="E40" s="1147"/>
      <c r="F40" s="36">
        <v>0</v>
      </c>
      <c r="G40" s="37">
        <v>0</v>
      </c>
      <c r="H40" s="37">
        <v>0</v>
      </c>
      <c r="I40" s="37">
        <v>0</v>
      </c>
      <c r="J40" s="38">
        <v>0</v>
      </c>
      <c r="K40" s="22"/>
      <c r="L40" s="22"/>
      <c r="M40" s="22"/>
      <c r="N40" s="22"/>
      <c r="O40" s="22"/>
      <c r="P40" s="22"/>
    </row>
    <row r="41" spans="1:16" ht="39" customHeight="1">
      <c r="A41" s="22"/>
      <c r="B41" s="35"/>
      <c r="C41" s="1145" t="s">
        <v>536</v>
      </c>
      <c r="D41" s="1146"/>
      <c r="E41" s="1147"/>
      <c r="F41" s="36">
        <v>0</v>
      </c>
      <c r="G41" s="37">
        <v>0</v>
      </c>
      <c r="H41" s="37">
        <v>0</v>
      </c>
      <c r="I41" s="37">
        <v>0</v>
      </c>
      <c r="J41" s="38">
        <v>0</v>
      </c>
      <c r="K41" s="22"/>
      <c r="L41" s="22"/>
      <c r="M41" s="22"/>
      <c r="N41" s="22"/>
      <c r="O41" s="22"/>
      <c r="P41" s="22"/>
    </row>
    <row r="42" spans="1:16" ht="39" customHeight="1">
      <c r="A42" s="22"/>
      <c r="B42" s="39"/>
      <c r="C42" s="1145" t="s">
        <v>537</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538</v>
      </c>
      <c r="D43" s="1149"/>
      <c r="E43" s="1150"/>
      <c r="F43" s="41">
        <v>0.03</v>
      </c>
      <c r="G43" s="42">
        <v>0</v>
      </c>
      <c r="H43" s="42">
        <v>0</v>
      </c>
      <c r="I43" s="42">
        <v>0.43</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3217</v>
      </c>
      <c r="L45" s="60">
        <v>3271</v>
      </c>
      <c r="M45" s="60">
        <v>3245</v>
      </c>
      <c r="N45" s="60">
        <v>3050</v>
      </c>
      <c r="O45" s="61">
        <v>2897</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562</v>
      </c>
      <c r="L48" s="64">
        <v>621</v>
      </c>
      <c r="M48" s="64">
        <v>784</v>
      </c>
      <c r="N48" s="64">
        <v>845</v>
      </c>
      <c r="O48" s="65">
        <v>920</v>
      </c>
      <c r="P48" s="48"/>
      <c r="Q48" s="48"/>
      <c r="R48" s="48"/>
      <c r="S48" s="48"/>
      <c r="T48" s="48"/>
      <c r="U48" s="48"/>
    </row>
    <row r="49" spans="1:21" ht="30.75" customHeight="1">
      <c r="A49" s="48"/>
      <c r="B49" s="1163"/>
      <c r="C49" s="1164"/>
      <c r="D49" s="62"/>
      <c r="E49" s="1155" t="s">
        <v>16</v>
      </c>
      <c r="F49" s="1155"/>
      <c r="G49" s="1155"/>
      <c r="H49" s="1155"/>
      <c r="I49" s="1155"/>
      <c r="J49" s="1156"/>
      <c r="K49" s="63">
        <v>73</v>
      </c>
      <c r="L49" s="64">
        <v>76</v>
      </c>
      <c r="M49" s="64">
        <v>75</v>
      </c>
      <c r="N49" s="64">
        <v>74</v>
      </c>
      <c r="O49" s="65">
        <v>72</v>
      </c>
      <c r="P49" s="48"/>
      <c r="Q49" s="48"/>
      <c r="R49" s="48"/>
      <c r="S49" s="48"/>
      <c r="T49" s="48"/>
      <c r="U49" s="48"/>
    </row>
    <row r="50" spans="1:21" ht="30.75" customHeight="1">
      <c r="A50" s="48"/>
      <c r="B50" s="1163"/>
      <c r="C50" s="1164"/>
      <c r="D50" s="62"/>
      <c r="E50" s="1155" t="s">
        <v>17</v>
      </c>
      <c r="F50" s="1155"/>
      <c r="G50" s="1155"/>
      <c r="H50" s="1155"/>
      <c r="I50" s="1155"/>
      <c r="J50" s="1156"/>
      <c r="K50" s="63">
        <v>36</v>
      </c>
      <c r="L50" s="64">
        <v>48</v>
      </c>
      <c r="M50" s="64">
        <v>46</v>
      </c>
      <c r="N50" s="64">
        <v>42</v>
      </c>
      <c r="O50" s="65">
        <v>39</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1</v>
      </c>
      <c r="N51" s="64">
        <v>2</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2527</v>
      </c>
      <c r="L52" s="64">
        <v>2539</v>
      </c>
      <c r="M52" s="64">
        <v>2557</v>
      </c>
      <c r="N52" s="64">
        <v>2543</v>
      </c>
      <c r="O52" s="65">
        <v>2464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1361</v>
      </c>
      <c r="L53" s="69">
        <v>1478</v>
      </c>
      <c r="M53" s="69">
        <v>1594</v>
      </c>
      <c r="N53" s="69">
        <v>1470</v>
      </c>
      <c r="O53" s="70">
        <v>1465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2016-04-20T04:07:20Z</cp:lastPrinted>
  <dcterms:created xsi:type="dcterms:W3CDTF">2016-02-15T00:19:33Z</dcterms:created>
  <dcterms:modified xsi:type="dcterms:W3CDTF">2016-04-20T05:12:14Z</dcterms:modified>
  <cp:category/>
</cp:coreProperties>
</file>