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一般会計歳入決算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<sst xmlns="http://schemas.openxmlformats.org/spreadsheetml/2006/main" count="41" uniqueCount="40">
  <si>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歳入合計</t>
  </si>
  <si>
    <t>（単位  千円 ・ ％）</t>
  </si>
  <si>
    <t>区            分</t>
  </si>
  <si>
    <t>予算現額</t>
  </si>
  <si>
    <t>調 定 額</t>
  </si>
  <si>
    <t>収入済額</t>
  </si>
  <si>
    <t>不  納</t>
  </si>
  <si>
    <t>収　入</t>
  </si>
  <si>
    <t>収入済額</t>
  </si>
  <si>
    <t>前年度</t>
  </si>
  <si>
    <t>欠損額</t>
  </si>
  <si>
    <t>未済額</t>
  </si>
  <si>
    <t>構 成 比</t>
  </si>
  <si>
    <t>決　算　額</t>
  </si>
  <si>
    <t>対  比</t>
  </si>
  <si>
    <t>市税</t>
  </si>
  <si>
    <t>地方譲与税</t>
  </si>
  <si>
    <t>利子割交付金</t>
  </si>
  <si>
    <t>地方消費税交付金</t>
  </si>
  <si>
    <t>ゴルフ場利用税</t>
  </si>
  <si>
    <t>交付金</t>
  </si>
  <si>
    <t>自動車取得税</t>
  </si>
  <si>
    <t>国有提供施設等所在</t>
  </si>
  <si>
    <t>市町村助成交付金</t>
  </si>
  <si>
    <t>地方特例交付金</t>
  </si>
  <si>
    <t>地方交付税</t>
  </si>
  <si>
    <t>交通安全対策</t>
  </si>
  <si>
    <t>特別交付金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</si>
  <si>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</si>
  <si>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</si>
  <si>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</si>
  <si>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</si>
  <si>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</si>
  <si>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</si>
  <si>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</si>
  <si>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</si>
  <si>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</si>
  <si>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</si>
  <si>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平成１４年度一般会計歳入決算の状況</t>
  </si>
  <si>
    <t>平成13年度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</si>
</sst>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0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38" fontId="5" fillId="0" borderId="1" xfId="16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5" fillId="0" borderId="3" xfId="16" applyFont="1" applyBorder="1" applyAlignment="1">
      <alignment horizontal="center" vertical="center" shrinkToFit="1"/>
    </xf>
    <xf numFmtId="176" fontId="5" fillId="0" borderId="3" xfId="16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38" fontId="6" fillId="0" borderId="0" xfId="16" applyFont="1" applyAlignment="1">
      <alignment vertical="center"/>
    </xf>
    <xf numFmtId="176" fontId="6" fillId="0" borderId="0" xfId="16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38" fontId="6" fillId="2" borderId="3" xfId="16" applyFont="1" applyFill="1" applyBorder="1" applyAlignment="1" applyProtection="1">
      <alignment vertical="center"/>
      <protection locked="0"/>
    </xf>
    <xf numFmtId="38" fontId="6" fillId="0" borderId="10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176" fontId="6" fillId="0" borderId="13" xfId="16" applyNumberFormat="1" applyFont="1" applyFill="1" applyBorder="1" applyAlignment="1">
      <alignment vertical="center"/>
    </xf>
    <xf numFmtId="176" fontId="6" fillId="0" borderId="14" xfId="16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6" fillId="2" borderId="10" xfId="16" applyFont="1" applyFill="1" applyBorder="1" applyAlignment="1" applyProtection="1">
      <alignment vertical="center"/>
      <protection locked="0"/>
    </xf>
    <xf numFmtId="176" fontId="6" fillId="0" borderId="10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  <xf numFmtId="38" fontId="6" fillId="2" borderId="10" xfId="16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21" xfId="16" applyNumberFormat="1" applyFont="1" applyFill="1" applyBorder="1" applyAlignment="1">
      <alignment vertical="center"/>
    </xf>
    <xf numFmtId="38" fontId="6" fillId="2" borderId="21" xfId="16" applyFont="1" applyFill="1" applyBorder="1" applyAlignment="1">
      <alignment vertical="center"/>
    </xf>
    <xf numFmtId="38" fontId="6" fillId="2" borderId="21" xfId="16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center" vertical="center" shrinkToFit="1"/>
    </xf>
    <xf numFmtId="38" fontId="5" fillId="0" borderId="3" xfId="16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3.125" style="6" customWidth="1"/>
    <col min="2" max="2" width="18.625" style="2" customWidth="1"/>
    <col min="3" max="5" width="10.375" style="26" customWidth="1"/>
    <col min="6" max="6" width="7.25390625" style="26" bestFit="1" customWidth="1"/>
    <col min="7" max="7" width="8.125" style="26" customWidth="1"/>
    <col min="8" max="8" width="7.625" style="27" customWidth="1"/>
    <col min="9" max="9" width="10.375" style="26" customWidth="1"/>
    <col min="10" max="10" width="7.125" style="29" customWidth="1"/>
    <col min="11" max="11" width="5.625" style="29" customWidth="1"/>
    <col min="12" max="16384" width="9.00390625" style="21" customWidth="1"/>
  </cols>
  <sheetData>
    <row r="1" spans="1:11" s="6" customFormat="1" ht="17.25">
      <c r="A1" s="1"/>
      <c r="B1" s="2"/>
      <c r="C1" s="3"/>
      <c r="D1" s="3"/>
      <c r="E1" s="3"/>
      <c r="F1" s="3"/>
      <c r="G1" s="3"/>
      <c r="H1" s="4"/>
      <c r="I1" s="3"/>
      <c r="J1" s="5"/>
      <c r="K1" s="5"/>
    </row>
    <row r="2" spans="1:11" s="6" customFormat="1" ht="18.7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2:11" s="6" customFormat="1" ht="18" customHeight="1" thickBot="1">
      <c r="B3" s="2"/>
      <c r="C3" s="3"/>
      <c r="D3" s="3"/>
      <c r="E3" s="3"/>
      <c r="F3" s="3"/>
      <c r="G3" s="3"/>
      <c r="H3" s="4"/>
      <c r="I3" s="3"/>
      <c r="J3" s="9" t="s">
        <v>1</v>
      </c>
      <c r="K3" s="9"/>
    </row>
    <row r="4" spans="1:11" s="14" customFormat="1" ht="15.75" customHeight="1">
      <c r="A4" s="56" t="s">
        <v>2</v>
      </c>
      <c r="B4" s="57"/>
      <c r="C4" s="60" t="s">
        <v>3</v>
      </c>
      <c r="D4" s="60" t="s">
        <v>4</v>
      </c>
      <c r="E4" s="60" t="s">
        <v>5</v>
      </c>
      <c r="F4" s="10" t="s">
        <v>6</v>
      </c>
      <c r="G4" s="10" t="s">
        <v>7</v>
      </c>
      <c r="H4" s="11" t="s">
        <v>8</v>
      </c>
      <c r="I4" s="10" t="s">
        <v>39</v>
      </c>
      <c r="J4" s="12" t="s">
        <v>9</v>
      </c>
      <c r="K4" s="13"/>
    </row>
    <row r="5" spans="1:11" s="14" customFormat="1" ht="15.75" customHeight="1">
      <c r="A5" s="58"/>
      <c r="B5" s="59"/>
      <c r="C5" s="61"/>
      <c r="D5" s="61"/>
      <c r="E5" s="61"/>
      <c r="F5" s="15" t="s">
        <v>10</v>
      </c>
      <c r="G5" s="15" t="s">
        <v>11</v>
      </c>
      <c r="H5" s="16" t="s">
        <v>12</v>
      </c>
      <c r="I5" s="15" t="s">
        <v>13</v>
      </c>
      <c r="J5" s="17" t="s">
        <v>14</v>
      </c>
      <c r="K5" s="13"/>
    </row>
    <row r="6" spans="1:12" ht="15.75" customHeight="1">
      <c r="A6" s="43">
        <v>1</v>
      </c>
      <c r="B6" s="45" t="s">
        <v>15</v>
      </c>
      <c r="C6" s="47">
        <v>5204370</v>
      </c>
      <c r="D6" s="47">
        <v>6131445</v>
      </c>
      <c r="E6" s="47">
        <v>5316721</v>
      </c>
      <c r="F6" s="50">
        <v>63242</v>
      </c>
      <c r="G6" s="31">
        <f>D6-E6-F6</f>
        <v>751482</v>
      </c>
      <c r="H6" s="48">
        <f>ROUND(E6/$E$46*100,1)</f>
        <v>23.9</v>
      </c>
      <c r="I6" s="47">
        <v>5317957</v>
      </c>
      <c r="J6" s="41">
        <f>ROUND((E6-I6)/I6*100,1)</f>
        <v>0</v>
      </c>
      <c r="K6" s="19"/>
      <c r="L6" s="20"/>
    </row>
    <row r="7" spans="1:11" ht="15.75" customHeight="1">
      <c r="A7" s="44"/>
      <c r="B7" s="46"/>
      <c r="C7" s="30"/>
      <c r="D7" s="30"/>
      <c r="E7" s="30"/>
      <c r="F7" s="51"/>
      <c r="G7" s="32"/>
      <c r="H7" s="49"/>
      <c r="I7" s="30"/>
      <c r="J7" s="42"/>
      <c r="K7" s="19"/>
    </row>
    <row r="8" spans="1:11" ht="15.75" customHeight="1">
      <c r="A8" s="43">
        <v>2</v>
      </c>
      <c r="B8" s="45" t="s">
        <v>16</v>
      </c>
      <c r="C8" s="47">
        <v>192500</v>
      </c>
      <c r="D8" s="47">
        <v>197672</v>
      </c>
      <c r="E8" s="47">
        <v>197672</v>
      </c>
      <c r="F8" s="50">
        <v>0</v>
      </c>
      <c r="G8" s="31">
        <f>D8-E8-F8</f>
        <v>0</v>
      </c>
      <c r="H8" s="48">
        <f>ROUND(E8/$E$46*100,1)</f>
        <v>0.9</v>
      </c>
      <c r="I8" s="47">
        <v>195841</v>
      </c>
      <c r="J8" s="41">
        <f>ROUND((E8-I8)/I8*100,1)</f>
        <v>0.9</v>
      </c>
      <c r="K8" s="19"/>
    </row>
    <row r="9" spans="1:11" ht="15.75" customHeight="1">
      <c r="A9" s="44"/>
      <c r="B9" s="46"/>
      <c r="C9" s="30"/>
      <c r="D9" s="30"/>
      <c r="E9" s="30"/>
      <c r="F9" s="51"/>
      <c r="G9" s="32"/>
      <c r="H9" s="49"/>
      <c r="I9" s="30"/>
      <c r="J9" s="42"/>
      <c r="K9" s="19"/>
    </row>
    <row r="10" spans="1:11" ht="15.75" customHeight="1">
      <c r="A10" s="43">
        <v>3</v>
      </c>
      <c r="B10" s="45" t="s">
        <v>17</v>
      </c>
      <c r="C10" s="47">
        <v>56000</v>
      </c>
      <c r="D10" s="47">
        <v>59648</v>
      </c>
      <c r="E10" s="47">
        <v>59648</v>
      </c>
      <c r="F10" s="50">
        <v>0</v>
      </c>
      <c r="G10" s="31">
        <f>D10-E10-F10</f>
        <v>0</v>
      </c>
      <c r="H10" s="48">
        <f>ROUND(E10/$E$46*100,1)</f>
        <v>0.3</v>
      </c>
      <c r="I10" s="47">
        <v>198105</v>
      </c>
      <c r="J10" s="41">
        <f>ROUND((E10-I10)/I10*100,1)</f>
        <v>-69.9</v>
      </c>
      <c r="K10" s="19"/>
    </row>
    <row r="11" spans="1:11" ht="15.75" customHeight="1">
      <c r="A11" s="44"/>
      <c r="B11" s="46"/>
      <c r="C11" s="30"/>
      <c r="D11" s="30"/>
      <c r="E11" s="30"/>
      <c r="F11" s="51"/>
      <c r="G11" s="32"/>
      <c r="H11" s="49"/>
      <c r="I11" s="30"/>
      <c r="J11" s="42"/>
      <c r="K11" s="19"/>
    </row>
    <row r="12" spans="1:11" ht="15.75" customHeight="1">
      <c r="A12" s="43">
        <v>4</v>
      </c>
      <c r="B12" s="45" t="s">
        <v>18</v>
      </c>
      <c r="C12" s="47">
        <v>434000</v>
      </c>
      <c r="D12" s="47">
        <v>427840</v>
      </c>
      <c r="E12" s="47">
        <v>427840</v>
      </c>
      <c r="F12" s="50">
        <v>0</v>
      </c>
      <c r="G12" s="31">
        <f>D12-E12-F12</f>
        <v>0</v>
      </c>
      <c r="H12" s="48">
        <f>ROUND(E12/$E$46*100,1)</f>
        <v>1.9</v>
      </c>
      <c r="I12" s="47">
        <v>496058</v>
      </c>
      <c r="J12" s="41">
        <f>ROUND((E12-I12)/I12*100,1)</f>
        <v>-13.8</v>
      </c>
      <c r="K12" s="19"/>
    </row>
    <row r="13" spans="1:11" ht="15.75" customHeight="1">
      <c r="A13" s="44"/>
      <c r="B13" s="46"/>
      <c r="C13" s="30"/>
      <c r="D13" s="30"/>
      <c r="E13" s="30"/>
      <c r="F13" s="51"/>
      <c r="G13" s="32"/>
      <c r="H13" s="49"/>
      <c r="I13" s="30"/>
      <c r="J13" s="42"/>
      <c r="K13" s="19"/>
    </row>
    <row r="14" spans="1:11" ht="15.75" customHeight="1">
      <c r="A14" s="43">
        <v>5</v>
      </c>
      <c r="B14" s="18" t="s">
        <v>19</v>
      </c>
      <c r="C14" s="47">
        <v>18800</v>
      </c>
      <c r="D14" s="47">
        <v>18326</v>
      </c>
      <c r="E14" s="47">
        <v>18326</v>
      </c>
      <c r="F14" s="50">
        <v>0</v>
      </c>
      <c r="G14" s="31">
        <f>D14-E14-F14</f>
        <v>0</v>
      </c>
      <c r="H14" s="48">
        <f>ROUND(E14/$E$46*100,1)</f>
        <v>0.1</v>
      </c>
      <c r="I14" s="47">
        <v>19781</v>
      </c>
      <c r="J14" s="41">
        <f>ROUND((E14-I14)/I14*100,1)</f>
        <v>-7.4</v>
      </c>
      <c r="K14" s="19"/>
    </row>
    <row r="15" spans="1:11" ht="15.75" customHeight="1">
      <c r="A15" s="44"/>
      <c r="B15" s="22" t="s">
        <v>20</v>
      </c>
      <c r="C15" s="30"/>
      <c r="D15" s="30"/>
      <c r="E15" s="30"/>
      <c r="F15" s="51"/>
      <c r="G15" s="32"/>
      <c r="H15" s="49"/>
      <c r="I15" s="30"/>
      <c r="J15" s="42"/>
      <c r="K15" s="19"/>
    </row>
    <row r="16" spans="1:11" ht="15.75" customHeight="1">
      <c r="A16" s="43">
        <v>6</v>
      </c>
      <c r="B16" s="18" t="s">
        <v>21</v>
      </c>
      <c r="C16" s="47">
        <v>58000</v>
      </c>
      <c r="D16" s="47">
        <v>65355</v>
      </c>
      <c r="E16" s="47">
        <v>65355</v>
      </c>
      <c r="F16" s="50">
        <v>0</v>
      </c>
      <c r="G16" s="31">
        <f>D16-E16-F16</f>
        <v>0</v>
      </c>
      <c r="H16" s="48">
        <f>ROUND(E16/$E$46*100,1)</f>
        <v>0.3</v>
      </c>
      <c r="I16" s="47">
        <v>82889</v>
      </c>
      <c r="J16" s="41">
        <f>ROUND((E16-I16)/I16*100,1)</f>
        <v>-21.2</v>
      </c>
      <c r="K16" s="19"/>
    </row>
    <row r="17" spans="1:11" ht="15.75" customHeight="1">
      <c r="A17" s="44"/>
      <c r="B17" s="22" t="s">
        <v>20</v>
      </c>
      <c r="C17" s="30"/>
      <c r="D17" s="30"/>
      <c r="E17" s="30"/>
      <c r="F17" s="51"/>
      <c r="G17" s="32"/>
      <c r="H17" s="49"/>
      <c r="I17" s="30"/>
      <c r="J17" s="42"/>
      <c r="K17" s="19"/>
    </row>
    <row r="18" spans="1:11" ht="15.75" customHeight="1">
      <c r="A18" s="43">
        <v>7</v>
      </c>
      <c r="B18" s="23" t="s">
        <v>22</v>
      </c>
      <c r="C18" s="47">
        <v>454</v>
      </c>
      <c r="D18" s="47">
        <v>446</v>
      </c>
      <c r="E18" s="47">
        <v>446</v>
      </c>
      <c r="F18" s="50">
        <v>0</v>
      </c>
      <c r="G18" s="31">
        <f>D18-E18-F18</f>
        <v>0</v>
      </c>
      <c r="H18" s="48">
        <f>ROUND(E18/$E$46*100,1)</f>
        <v>0</v>
      </c>
      <c r="I18" s="47">
        <v>445</v>
      </c>
      <c r="J18" s="41">
        <f>ROUND((E18-I18)/I18*100,1)</f>
        <v>0.2</v>
      </c>
      <c r="K18" s="19"/>
    </row>
    <row r="19" spans="1:11" ht="15.75" customHeight="1">
      <c r="A19" s="44"/>
      <c r="B19" s="23" t="s">
        <v>23</v>
      </c>
      <c r="C19" s="55"/>
      <c r="D19" s="55"/>
      <c r="E19" s="55"/>
      <c r="F19" s="54"/>
      <c r="G19" s="32"/>
      <c r="H19" s="53"/>
      <c r="I19" s="55"/>
      <c r="J19" s="52"/>
      <c r="K19" s="19"/>
    </row>
    <row r="20" spans="1:11" ht="15.75" customHeight="1">
      <c r="A20" s="43">
        <v>8</v>
      </c>
      <c r="B20" s="45" t="s">
        <v>24</v>
      </c>
      <c r="C20" s="47">
        <v>144376</v>
      </c>
      <c r="D20" s="47">
        <v>144376</v>
      </c>
      <c r="E20" s="47">
        <v>144376</v>
      </c>
      <c r="F20" s="50">
        <v>0</v>
      </c>
      <c r="G20" s="31">
        <f>D20-E20-F20</f>
        <v>0</v>
      </c>
      <c r="H20" s="48">
        <f>ROUND(E20/$E$46*100,1)</f>
        <v>0.6</v>
      </c>
      <c r="I20" s="47">
        <v>144539</v>
      </c>
      <c r="J20" s="41">
        <f>ROUND((E20-I20)/I20*100,1)</f>
        <v>-0.1</v>
      </c>
      <c r="K20" s="19"/>
    </row>
    <row r="21" spans="1:11" ht="15.75" customHeight="1">
      <c r="A21" s="44"/>
      <c r="B21" s="46"/>
      <c r="C21" s="30"/>
      <c r="D21" s="30"/>
      <c r="E21" s="30"/>
      <c r="F21" s="54"/>
      <c r="G21" s="32"/>
      <c r="H21" s="53"/>
      <c r="I21" s="30"/>
      <c r="J21" s="52"/>
      <c r="K21" s="19"/>
    </row>
    <row r="22" spans="1:11" ht="15.75" customHeight="1">
      <c r="A22" s="43">
        <v>9</v>
      </c>
      <c r="B22" s="45" t="s">
        <v>25</v>
      </c>
      <c r="C22" s="47">
        <v>5528054</v>
      </c>
      <c r="D22" s="47">
        <v>5552101</v>
      </c>
      <c r="E22" s="47">
        <v>5552101</v>
      </c>
      <c r="F22" s="50">
        <v>0</v>
      </c>
      <c r="G22" s="31">
        <f>D22-E22-F22</f>
        <v>0</v>
      </c>
      <c r="H22" s="48">
        <f>ROUND(E22/$E$46*100,1)</f>
        <v>25</v>
      </c>
      <c r="I22" s="47">
        <v>5586496</v>
      </c>
      <c r="J22" s="41">
        <f>ROUND((E22-I22)/I22*100,1)</f>
        <v>-0.6</v>
      </c>
      <c r="K22" s="19"/>
    </row>
    <row r="23" spans="1:11" ht="15.75" customHeight="1">
      <c r="A23" s="44"/>
      <c r="B23" s="46"/>
      <c r="C23" s="30"/>
      <c r="D23" s="30"/>
      <c r="E23" s="30"/>
      <c r="F23" s="51"/>
      <c r="G23" s="32"/>
      <c r="H23" s="49"/>
      <c r="I23" s="30"/>
      <c r="J23" s="42"/>
      <c r="K23" s="19"/>
    </row>
    <row r="24" spans="1:11" ht="15.75" customHeight="1">
      <c r="A24" s="43">
        <v>10</v>
      </c>
      <c r="B24" s="23" t="s">
        <v>26</v>
      </c>
      <c r="C24" s="47">
        <v>12600</v>
      </c>
      <c r="D24" s="47">
        <v>11118</v>
      </c>
      <c r="E24" s="47">
        <v>11118</v>
      </c>
      <c r="F24" s="50">
        <v>0</v>
      </c>
      <c r="G24" s="31">
        <f>D24-E24-F24</f>
        <v>0</v>
      </c>
      <c r="H24" s="48">
        <f>ROUND(E24/$E$46*100,1)</f>
        <v>0</v>
      </c>
      <c r="I24" s="47">
        <v>12073</v>
      </c>
      <c r="J24" s="41">
        <f>ROUND((E24-I24)/I24*100,1)</f>
        <v>-7.9</v>
      </c>
      <c r="K24" s="19"/>
    </row>
    <row r="25" spans="1:11" ht="15.75" customHeight="1">
      <c r="A25" s="44"/>
      <c r="B25" s="23" t="s">
        <v>27</v>
      </c>
      <c r="C25" s="30"/>
      <c r="D25" s="30"/>
      <c r="E25" s="30"/>
      <c r="F25" s="51"/>
      <c r="G25" s="32"/>
      <c r="H25" s="49"/>
      <c r="I25" s="30"/>
      <c r="J25" s="42"/>
      <c r="K25" s="19"/>
    </row>
    <row r="26" spans="1:11" ht="15.75" customHeight="1">
      <c r="A26" s="43">
        <v>11</v>
      </c>
      <c r="B26" s="45" t="s">
        <v>28</v>
      </c>
      <c r="C26" s="47">
        <v>104857</v>
      </c>
      <c r="D26" s="47">
        <v>115201</v>
      </c>
      <c r="E26" s="47">
        <v>90049</v>
      </c>
      <c r="F26" s="50">
        <v>1492</v>
      </c>
      <c r="G26" s="31">
        <f>D26-E26-F26</f>
        <v>23660</v>
      </c>
      <c r="H26" s="48">
        <f>ROUND(E26/$E$46*100,1)</f>
        <v>0.4</v>
      </c>
      <c r="I26" s="47">
        <v>90208</v>
      </c>
      <c r="J26" s="41">
        <f>ROUND((E26-I26)/I26*100,1)</f>
        <v>-0.2</v>
      </c>
      <c r="K26" s="19"/>
    </row>
    <row r="27" spans="1:11" ht="15.75" customHeight="1">
      <c r="A27" s="44"/>
      <c r="B27" s="46"/>
      <c r="C27" s="30"/>
      <c r="D27" s="30"/>
      <c r="E27" s="30"/>
      <c r="F27" s="51"/>
      <c r="G27" s="32"/>
      <c r="H27" s="49"/>
      <c r="I27" s="30"/>
      <c r="J27" s="42"/>
      <c r="K27" s="19"/>
    </row>
    <row r="28" spans="1:11" ht="15.75" customHeight="1">
      <c r="A28" s="43">
        <v>12</v>
      </c>
      <c r="B28" s="45" t="s">
        <v>29</v>
      </c>
      <c r="C28" s="47">
        <v>680842</v>
      </c>
      <c r="D28" s="47">
        <v>742128</v>
      </c>
      <c r="E28" s="50">
        <v>668777</v>
      </c>
      <c r="F28" s="47">
        <v>2336</v>
      </c>
      <c r="G28" s="31">
        <f>D28-E28-F28</f>
        <v>71015</v>
      </c>
      <c r="H28" s="48">
        <f>ROUND(E28/$E$46*100,1)</f>
        <v>3</v>
      </c>
      <c r="I28" s="50">
        <v>683021</v>
      </c>
      <c r="J28" s="41">
        <f>ROUND((E28-I28)/I28*100,1)</f>
        <v>-2.1</v>
      </c>
      <c r="K28" s="19"/>
    </row>
    <row r="29" spans="1:11" ht="15.75" customHeight="1">
      <c r="A29" s="44"/>
      <c r="B29" s="46"/>
      <c r="C29" s="30"/>
      <c r="D29" s="30"/>
      <c r="E29" s="51"/>
      <c r="F29" s="30"/>
      <c r="G29" s="32"/>
      <c r="H29" s="49"/>
      <c r="I29" s="51"/>
      <c r="J29" s="42"/>
      <c r="K29" s="19"/>
    </row>
    <row r="30" spans="1:11" ht="15.75" customHeight="1">
      <c r="A30" s="43">
        <v>13</v>
      </c>
      <c r="B30" s="45" t="s">
        <v>30</v>
      </c>
      <c r="C30" s="47">
        <v>3103903</v>
      </c>
      <c r="D30" s="47">
        <v>2733766</v>
      </c>
      <c r="E30" s="47">
        <v>2733766</v>
      </c>
      <c r="F30" s="47">
        <v>0</v>
      </c>
      <c r="G30" s="31">
        <f>D30-E30-F30</f>
        <v>0</v>
      </c>
      <c r="H30" s="48">
        <f>ROUND(E30/$E$46*100,1)</f>
        <v>12.3</v>
      </c>
      <c r="I30" s="47">
        <v>2720168</v>
      </c>
      <c r="J30" s="41">
        <f>ROUND((E30-I30)/I30*100,1)</f>
        <v>0.5</v>
      </c>
      <c r="K30" s="19"/>
    </row>
    <row r="31" spans="1:11" ht="15.75" customHeight="1">
      <c r="A31" s="44"/>
      <c r="B31" s="46"/>
      <c r="C31" s="30"/>
      <c r="D31" s="30"/>
      <c r="E31" s="30"/>
      <c r="F31" s="30"/>
      <c r="G31" s="32"/>
      <c r="H31" s="49"/>
      <c r="I31" s="30"/>
      <c r="J31" s="42"/>
      <c r="K31" s="19"/>
    </row>
    <row r="32" spans="1:11" ht="15.75" customHeight="1">
      <c r="A32" s="43">
        <v>14</v>
      </c>
      <c r="B32" s="45" t="s">
        <v>31</v>
      </c>
      <c r="C32" s="47">
        <v>2129575</v>
      </c>
      <c r="D32" s="47">
        <v>2075892</v>
      </c>
      <c r="E32" s="47">
        <v>2075892</v>
      </c>
      <c r="F32" s="47">
        <v>0</v>
      </c>
      <c r="G32" s="31">
        <f>D32-E32-F32</f>
        <v>0</v>
      </c>
      <c r="H32" s="48">
        <f>ROUND(E32/$E$46*100,1)</f>
        <v>9.3</v>
      </c>
      <c r="I32" s="47">
        <v>701806</v>
      </c>
      <c r="J32" s="41">
        <f>ROUND((E32-I32)/I32*100,1)</f>
        <v>195.8</v>
      </c>
      <c r="K32" s="19"/>
    </row>
    <row r="33" spans="1:11" ht="15.75" customHeight="1">
      <c r="A33" s="44"/>
      <c r="B33" s="46"/>
      <c r="C33" s="30"/>
      <c r="D33" s="30"/>
      <c r="E33" s="30"/>
      <c r="F33" s="30"/>
      <c r="G33" s="32"/>
      <c r="H33" s="49"/>
      <c r="I33" s="30"/>
      <c r="J33" s="42"/>
      <c r="K33" s="19"/>
    </row>
    <row r="34" spans="1:11" ht="15.75" customHeight="1">
      <c r="A34" s="43">
        <v>15</v>
      </c>
      <c r="B34" s="45" t="s">
        <v>32</v>
      </c>
      <c r="C34" s="47">
        <v>167197</v>
      </c>
      <c r="D34" s="47">
        <v>163999</v>
      </c>
      <c r="E34" s="47">
        <v>163999</v>
      </c>
      <c r="F34" s="47">
        <v>0</v>
      </c>
      <c r="G34" s="31">
        <f>D34-E34-F34</f>
        <v>0</v>
      </c>
      <c r="H34" s="48">
        <f>ROUND(E34/$E$46*100,1)</f>
        <v>0.7</v>
      </c>
      <c r="I34" s="47">
        <v>49949</v>
      </c>
      <c r="J34" s="41">
        <f>ROUND((E34-I34)/I34*100,1)</f>
        <v>228.3</v>
      </c>
      <c r="K34" s="19"/>
    </row>
    <row r="35" spans="1:11" ht="15.75" customHeight="1">
      <c r="A35" s="44"/>
      <c r="B35" s="46"/>
      <c r="C35" s="30"/>
      <c r="D35" s="30"/>
      <c r="E35" s="30"/>
      <c r="F35" s="30"/>
      <c r="G35" s="32"/>
      <c r="H35" s="49"/>
      <c r="I35" s="30"/>
      <c r="J35" s="42"/>
      <c r="K35" s="19"/>
    </row>
    <row r="36" spans="1:11" ht="15.75" customHeight="1">
      <c r="A36" s="43">
        <v>16</v>
      </c>
      <c r="B36" s="45" t="s">
        <v>33</v>
      </c>
      <c r="C36" s="47">
        <v>3508</v>
      </c>
      <c r="D36" s="47">
        <v>5368</v>
      </c>
      <c r="E36" s="47">
        <v>5368</v>
      </c>
      <c r="F36" s="47">
        <v>0</v>
      </c>
      <c r="G36" s="31">
        <f>D36-E36-F36</f>
        <v>0</v>
      </c>
      <c r="H36" s="48">
        <f>ROUND(E36/$E$46*100,1)</f>
        <v>0</v>
      </c>
      <c r="I36" s="47">
        <v>8575</v>
      </c>
      <c r="J36" s="41">
        <f>ROUND((E36-I36)/I36*100,1)</f>
        <v>-37.4</v>
      </c>
      <c r="K36" s="19"/>
    </row>
    <row r="37" spans="1:11" ht="15.75" customHeight="1">
      <c r="A37" s="44"/>
      <c r="B37" s="46"/>
      <c r="C37" s="30"/>
      <c r="D37" s="30"/>
      <c r="E37" s="30"/>
      <c r="F37" s="30"/>
      <c r="G37" s="32"/>
      <c r="H37" s="49"/>
      <c r="I37" s="30"/>
      <c r="J37" s="42"/>
      <c r="K37" s="19"/>
    </row>
    <row r="38" spans="1:11" ht="15.75" customHeight="1">
      <c r="A38" s="43">
        <v>17</v>
      </c>
      <c r="B38" s="45" t="s">
        <v>34</v>
      </c>
      <c r="C38" s="47">
        <v>1000312</v>
      </c>
      <c r="D38" s="47">
        <v>668116</v>
      </c>
      <c r="E38" s="47">
        <v>668116</v>
      </c>
      <c r="F38" s="47">
        <v>0</v>
      </c>
      <c r="G38" s="31">
        <f>D38-E38-F38</f>
        <v>0</v>
      </c>
      <c r="H38" s="48">
        <f>ROUND(E38/$E$46*100,1)</f>
        <v>3</v>
      </c>
      <c r="I38" s="47">
        <v>1011682</v>
      </c>
      <c r="J38" s="41">
        <f>ROUND((E38-I38)/I38*100,1)</f>
        <v>-34</v>
      </c>
      <c r="K38" s="19"/>
    </row>
    <row r="39" spans="1:11" ht="15.75" customHeight="1">
      <c r="A39" s="44"/>
      <c r="B39" s="46"/>
      <c r="C39" s="30"/>
      <c r="D39" s="30"/>
      <c r="E39" s="30"/>
      <c r="F39" s="30"/>
      <c r="G39" s="32"/>
      <c r="H39" s="49"/>
      <c r="I39" s="30"/>
      <c r="J39" s="42"/>
      <c r="K39" s="19"/>
    </row>
    <row r="40" spans="1:11" ht="15.75" customHeight="1">
      <c r="A40" s="43">
        <v>18</v>
      </c>
      <c r="B40" s="45" t="s">
        <v>35</v>
      </c>
      <c r="C40" s="47">
        <v>707780</v>
      </c>
      <c r="D40" s="47">
        <v>707780</v>
      </c>
      <c r="E40" s="47">
        <v>707780</v>
      </c>
      <c r="F40" s="47">
        <v>0</v>
      </c>
      <c r="G40" s="31">
        <f>D40-E40-F40</f>
        <v>0</v>
      </c>
      <c r="H40" s="48">
        <f>ROUND(E40/$E$46*100,1)</f>
        <v>3.2</v>
      </c>
      <c r="I40" s="47">
        <v>717479</v>
      </c>
      <c r="J40" s="41">
        <f>ROUND((E40-I40)/I40*100,1)</f>
        <v>-1.4</v>
      </c>
      <c r="K40" s="19"/>
    </row>
    <row r="41" spans="1:11" ht="15.75" customHeight="1">
      <c r="A41" s="44"/>
      <c r="B41" s="46"/>
      <c r="C41" s="30"/>
      <c r="D41" s="30"/>
      <c r="E41" s="30"/>
      <c r="F41" s="30"/>
      <c r="G41" s="32"/>
      <c r="H41" s="49"/>
      <c r="I41" s="30"/>
      <c r="J41" s="42"/>
      <c r="K41" s="19"/>
    </row>
    <row r="42" spans="1:11" ht="15.75" customHeight="1">
      <c r="A42" s="43">
        <v>19</v>
      </c>
      <c r="B42" s="45" t="s">
        <v>36</v>
      </c>
      <c r="C42" s="47">
        <v>1017217</v>
      </c>
      <c r="D42" s="47">
        <v>1094505</v>
      </c>
      <c r="E42" s="47">
        <v>1039542</v>
      </c>
      <c r="F42" s="47">
        <v>1141</v>
      </c>
      <c r="G42" s="31">
        <f>D42-E42-F42</f>
        <v>53822</v>
      </c>
      <c r="H42" s="48">
        <f>ROUND(E42/$E$46*100,1)</f>
        <v>4.7</v>
      </c>
      <c r="I42" s="47">
        <v>1586844</v>
      </c>
      <c r="J42" s="41">
        <f>ROUND((E42-I42)/I42*100,1)</f>
        <v>-34.5</v>
      </c>
      <c r="K42" s="19"/>
    </row>
    <row r="43" spans="1:11" ht="15.75" customHeight="1">
      <c r="A43" s="44"/>
      <c r="B43" s="46"/>
      <c r="C43" s="30"/>
      <c r="D43" s="30"/>
      <c r="E43" s="30"/>
      <c r="F43" s="30"/>
      <c r="G43" s="32"/>
      <c r="H43" s="49"/>
      <c r="I43" s="30"/>
      <c r="J43" s="42"/>
      <c r="K43" s="19"/>
    </row>
    <row r="44" spans="1:11" ht="15.75" customHeight="1">
      <c r="A44" s="43">
        <v>20</v>
      </c>
      <c r="B44" s="45" t="s">
        <v>37</v>
      </c>
      <c r="C44" s="47">
        <v>2925700</v>
      </c>
      <c r="D44" s="47">
        <v>2303200</v>
      </c>
      <c r="E44" s="47">
        <v>2303200</v>
      </c>
      <c r="F44" s="47">
        <v>0</v>
      </c>
      <c r="G44" s="31">
        <f>D44-E44-F44</f>
        <v>0</v>
      </c>
      <c r="H44" s="48">
        <f>ROUND(E44/$E$46*100,1)</f>
        <v>10.4</v>
      </c>
      <c r="I44" s="47">
        <v>2605200</v>
      </c>
      <c r="J44" s="41">
        <f>ROUND((E44-I44)/I44*100,1)</f>
        <v>-11.6</v>
      </c>
      <c r="K44" s="19"/>
    </row>
    <row r="45" spans="1:11" ht="15.75" customHeight="1" thickBot="1">
      <c r="A45" s="44"/>
      <c r="B45" s="46"/>
      <c r="C45" s="30"/>
      <c r="D45" s="30"/>
      <c r="E45" s="30"/>
      <c r="F45" s="30"/>
      <c r="G45" s="32"/>
      <c r="H45" s="49"/>
      <c r="I45" s="30"/>
      <c r="J45" s="42"/>
      <c r="K45" s="19"/>
    </row>
    <row r="46" spans="1:11" ht="15.75" customHeight="1" thickTop="1">
      <c r="A46" s="24"/>
      <c r="B46" s="39" t="s">
        <v>0</v>
      </c>
      <c r="C46" s="35">
        <f aca="true" t="shared" si="0" ref="C46:I46">SUM(C6:C45)</f>
        <v>23490045</v>
      </c>
      <c r="D46" s="35">
        <f t="shared" si="0"/>
        <v>23218282</v>
      </c>
      <c r="E46" s="35">
        <f t="shared" si="0"/>
        <v>22250092</v>
      </c>
      <c r="F46" s="35">
        <f t="shared" si="0"/>
        <v>68211</v>
      </c>
      <c r="G46" s="35">
        <f t="shared" si="0"/>
        <v>899979</v>
      </c>
      <c r="H46" s="37">
        <f t="shared" si="0"/>
        <v>100.00000000000001</v>
      </c>
      <c r="I46" s="35">
        <f t="shared" si="0"/>
        <v>22229116</v>
      </c>
      <c r="J46" s="33">
        <f>ROUND((E46-I46)/I46*100,1)</f>
        <v>0.1</v>
      </c>
      <c r="K46" s="19"/>
    </row>
    <row r="47" spans="1:11" ht="15.75" customHeight="1" thickBot="1">
      <c r="A47" s="25"/>
      <c r="B47" s="40"/>
      <c r="C47" s="36"/>
      <c r="D47" s="36"/>
      <c r="E47" s="36"/>
      <c r="F47" s="36"/>
      <c r="G47" s="36"/>
      <c r="H47" s="38"/>
      <c r="I47" s="36"/>
      <c r="J47" s="34"/>
      <c r="K47" s="19"/>
    </row>
    <row r="48" spans="10:11" ht="15.75" customHeight="1">
      <c r="J48" s="28"/>
      <c r="K48" s="28"/>
    </row>
  </sheetData>
  <mergeCells count="209">
    <mergeCell ref="A4:B5"/>
    <mergeCell ref="C4:C5"/>
    <mergeCell ref="D4:D5"/>
    <mergeCell ref="E4:E5"/>
    <mergeCell ref="A6:A7"/>
    <mergeCell ref="B6:B7"/>
    <mergeCell ref="C6:C7"/>
    <mergeCell ref="D6:D7"/>
    <mergeCell ref="I6:I7"/>
    <mergeCell ref="J6:J7"/>
    <mergeCell ref="E6:E7"/>
    <mergeCell ref="F6:F7"/>
    <mergeCell ref="G6:G7"/>
    <mergeCell ref="H6:H7"/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I10:I11"/>
    <mergeCell ref="J10:J11"/>
    <mergeCell ref="E10:E11"/>
    <mergeCell ref="F10:F11"/>
    <mergeCell ref="G10:G11"/>
    <mergeCell ref="H10:H11"/>
    <mergeCell ref="J12:J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C14:C15"/>
    <mergeCell ref="D14:D15"/>
    <mergeCell ref="E14:E15"/>
    <mergeCell ref="J14:J15"/>
    <mergeCell ref="F14:F15"/>
    <mergeCell ref="G14:G15"/>
    <mergeCell ref="H14:H15"/>
    <mergeCell ref="I14:I15"/>
    <mergeCell ref="A16:A17"/>
    <mergeCell ref="C16:C17"/>
    <mergeCell ref="D16:D17"/>
    <mergeCell ref="E16:E17"/>
    <mergeCell ref="J16:J17"/>
    <mergeCell ref="F16:F17"/>
    <mergeCell ref="G16:G17"/>
    <mergeCell ref="H16:H17"/>
    <mergeCell ref="I16:I17"/>
    <mergeCell ref="A18:A19"/>
    <mergeCell ref="C18:C19"/>
    <mergeCell ref="D18:D19"/>
    <mergeCell ref="E18:E19"/>
    <mergeCell ref="J18:J19"/>
    <mergeCell ref="F18:F19"/>
    <mergeCell ref="G18:G19"/>
    <mergeCell ref="H18:H19"/>
    <mergeCell ref="I18:I19"/>
    <mergeCell ref="A20:A21"/>
    <mergeCell ref="B20:B21"/>
    <mergeCell ref="C20:C21"/>
    <mergeCell ref="D20:D21"/>
    <mergeCell ref="E22:E23"/>
    <mergeCell ref="F22:F23"/>
    <mergeCell ref="G22:G23"/>
    <mergeCell ref="E20:E21"/>
    <mergeCell ref="F20:F21"/>
    <mergeCell ref="G20:G21"/>
    <mergeCell ref="A22:A23"/>
    <mergeCell ref="B22:B23"/>
    <mergeCell ref="C22:C23"/>
    <mergeCell ref="D22:D23"/>
    <mergeCell ref="H22:H23"/>
    <mergeCell ref="I22:I23"/>
    <mergeCell ref="J22:J23"/>
    <mergeCell ref="I20:I21"/>
    <mergeCell ref="J20:J21"/>
    <mergeCell ref="H20:H21"/>
    <mergeCell ref="J24:J25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B26:B27"/>
    <mergeCell ref="C26:C27"/>
    <mergeCell ref="D26:D27"/>
    <mergeCell ref="I26:I27"/>
    <mergeCell ref="J26:J27"/>
    <mergeCell ref="E26:E27"/>
    <mergeCell ref="F26:F27"/>
    <mergeCell ref="G26:G27"/>
    <mergeCell ref="H26:H27"/>
    <mergeCell ref="J28:J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I30:I31"/>
    <mergeCell ref="J30:J31"/>
    <mergeCell ref="E30:E31"/>
    <mergeCell ref="F30:F31"/>
    <mergeCell ref="G30:G31"/>
    <mergeCell ref="H30:H31"/>
    <mergeCell ref="J32:J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I34:I35"/>
    <mergeCell ref="J34:J35"/>
    <mergeCell ref="E34:E35"/>
    <mergeCell ref="F34:F35"/>
    <mergeCell ref="G34:G35"/>
    <mergeCell ref="H34:H35"/>
    <mergeCell ref="J36:J3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I38:I39"/>
    <mergeCell ref="J38:J39"/>
    <mergeCell ref="E38:E39"/>
    <mergeCell ref="F38:F39"/>
    <mergeCell ref="G38:G39"/>
    <mergeCell ref="H38:H39"/>
    <mergeCell ref="J40:J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J42:J43"/>
    <mergeCell ref="E42:E43"/>
    <mergeCell ref="F42:F43"/>
    <mergeCell ref="G42:G43"/>
    <mergeCell ref="H42:H43"/>
    <mergeCell ref="J44:J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J46:J47"/>
    <mergeCell ref="F46:F47"/>
    <mergeCell ref="G46:G47"/>
    <mergeCell ref="H46:H47"/>
    <mergeCell ref="I46:I47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2003-10-16T09:15:38Z</cp:lastPrinted>
  <dcterms:created xsi:type="dcterms:W3CDTF">2001-10-31T06:45:39Z</dcterms:created>
  <dcterms:modified xsi:type="dcterms:W3CDTF">2003-10-16T09:15:39Z</dcterms:modified>
  <cp:category/>
  <cp:version/>
  <cp:contentType/>
  <cp:contentStatus/>
</cp:coreProperties>
</file>