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16.11\share\h財政グループ\h\財政状況資料集\Ｒ１決算\r03.09.17【作業依頼1022〆】令和元年度財政状況資料集の作成について（2回目）\"/>
    </mc:Choice>
  </mc:AlternateContent>
  <bookViews>
    <workbookView xWindow="0" yWindow="0" windowWidth="24000" windowHeight="975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<sst xmlns="http://schemas.openxmlformats.org/spreadsheetml/2006/main" count="1067" uniqueCount="613">
  <si>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</si>
  <si>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</si>
  <si>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</si>
  <si>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</si>
  <si>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</si>
  <si>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</si>
  <si>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</si>
  <si>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</si>
  <si>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</si>
  <si>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</si>
  <si>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</si>
  <si>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</si>
  <si>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</si>
  <si>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</si>
  <si>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</si>
  <si>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</si>
  <si>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</si>
  <si>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</si>
  <si>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</si>
  <si>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</si>
  <si>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</si>
  <si>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</si>
  <si>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</si>
  <si>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</si>
  <si>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</si>
  <si>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</si>
  <si>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</si>
  <si>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</si>
  <si>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</si>
  <si>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</si>
  <si>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</si>
  <si>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</si>
  <si>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</si>
  <si>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</si>
  <si>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</si>
  <si>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</si>
  <si>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</si>
  <si>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</si>
  <si>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</si>
  <si>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</si>
  <si>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</si>
  <si>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</si>
  <si>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</si>
  <si>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</si>
  <si>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</si>
  <si>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</si>
  <si>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</si>
  <si>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</si>
  <si>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</si>
  <si>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</si>
  <si>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</si>
  <si>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</si>
  <si>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</si>
  <si>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</si>
  <si>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</si>
  <si>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</si>
  <si>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</si>
  <si>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</si>
  <si>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</si>
  <si>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</si>
  <si>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</si>
  <si>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</si>
  <si>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</si>
  <si>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</si>
  <si>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</si>
  <si>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</si>
  <si>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</si>
  <si>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</si>
  <si>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</si>
  <si>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</si>
  <si>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</si>
  <si>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</si>
  <si>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</si>
  <si>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</si>
  <si>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</si>
  <si>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</si>
  <si>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</si>
  <si>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</si>
  <si>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</si>
  <si>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</si>
  <si>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</si>
  <si>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</si>
  <si>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</si>
  <si>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</si>
  <si>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</si>
  <si>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</si>
  <si>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</si>
  <si>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</si>
  <si>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</si>
  <si>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</si>
  <si>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</si>
  <si>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</si>
  <si>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</si>
  <si>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</si>
  <si>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</si>
  <si>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</si>
  <si>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</si>
  <si>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</si>
  <si>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登別市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</si>
  <si>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</si>
  <si>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</si>
  <si>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</si>
  <si>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</si>
  <si>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</si>
  <si>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</si>
  <si>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</si>
  <si>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</si>
  <si>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</si>
  <si>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</si>
  <si>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</si>
  <si>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</si>
  <si>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</si>
  <si>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</si>
  <si>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</si>
  <si>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</si>
  <si>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</si>
  <si>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</si>
  <si>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</si>
  <si>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</si>
  <si>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</si>
  <si>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</si>
  <si>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</si>
  <si>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</si>
  <si>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</si>
  <si>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</si>
  <si>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</si>
  <si>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</si>
  <si>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</si>
  <si>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</si>
  <si>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</si>
  <si>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</si>
  <si>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</si>
  <si>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</si>
  <si>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</si>
  <si>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</si>
  <si>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</si>
  <si>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</si>
  <si>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</si>
  <si>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</si>
  <si>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</si>
  <si>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</si>
  <si>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</si>
  <si>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</si>
  <si>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</si>
  <si>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</si>
  <si>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</si>
  <si>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</si>
  <si>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</si>
  <si>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</si>
  <si>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</si>
  <si>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</si>
  <si>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</si>
  <si>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</si>
  <si>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</si>
  <si>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</si>
  <si>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</si>
  <si>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</si>
  <si>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</si>
  <si>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</si>
  <si>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</si>
  <si>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</si>
  <si>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</si>
  <si>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</si>
  <si>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</si>
  <si>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</si>
  <si>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</si>
  <si>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</si>
  <si>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</si>
  <si>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</si>
  <si>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</si>
  <si>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</si>
  <si>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</si>
  <si>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</si>
  <si>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</si>
  <si>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</si>
  <si>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</si>
  <si>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</si>
  <si>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</si>
  <si>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</si>
  <si>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</si>
  <si>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</si>
  <si>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</si>
  <si>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</si>
  <si>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</si>
  <si>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</si>
  <si>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</si>
  <si>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</si>
  <si>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</si>
  <si>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</si>
  <si>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</si>
  <si>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</si>
  <si>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</si>
  <si>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</si>
  <si>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</si>
  <si>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</si>
  <si>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</si>
  <si>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</si>
  <si>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</si>
  <si>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</si>
  <si>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</si>
  <si>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</si>
  <si>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</si>
  <si>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</si>
  <si>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</si>
  <si>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</si>
  <si>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</si>
  <si>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</si>
  <si>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</si>
  <si>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</si>
  <si>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</si>
  <si>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</si>
  <si>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</si>
  <si>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</si>
  <si>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</si>
  <si>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北海道登別市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</si>
  <si>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</si>
  <si>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</si>
  <si>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</si>
  <si>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</si>
  <si>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</si>
  <si>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</si>
  <si>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</si>
  <si>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</si>
  <si>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</si>
  <si>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</si>
  <si>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</si>
  <si>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</si>
  <si>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</si>
  <si>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</si>
  <si>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</si>
  <si>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</si>
  <si>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</si>
  <si>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</si>
  <si>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</si>
  <si>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</si>
  <si>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</si>
  <si>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</si>
  <si>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</si>
  <si>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</si>
  <si>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</si>
  <si>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</si>
  <si>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</si>
  <si>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</si>
  <si>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</si>
  <si>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</si>
  <si>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</si>
  <si>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</si>
  <si>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</si>
  <si>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</si>
  <si>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</si>
  <si>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</si>
  <si>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</si>
  <si>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</si>
  <si>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</si>
  <si>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</si>
  <si>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</si>
  <si>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</si>
  <si>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</si>
  <si>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</si>
  <si>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</si>
  <si>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</si>
  <si>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</si>
  <si>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</si>
  <si>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</si>
  <si>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</si>
  <si>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</si>
  <si>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</si>
  <si>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</si>
  <si>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</si>
  <si>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</si>
  <si>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</si>
  <si>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</si>
  <si>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</si>
  <si>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</si>
  <si>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</si>
  <si>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</si>
  <si>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</si>
  <si>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</si>
  <si>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</si>
  <si>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</si>
  <si>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</si>
  <si>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</si>
  <si>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</si>
  <si>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</si>
  <si>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</si>
  <si>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</si>
  <si>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</si>
  <si>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</si>
  <si>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</si>
  <si>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</si>
  <si>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</si>
  <si>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</si>
  <si>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</si>
  <si>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</si>
  <si>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</si>
  <si>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</si>
  <si>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</si>
  <si>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</si>
  <si>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</si>
  <si>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</si>
  <si>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</si>
  <si>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</si>
  <si>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</si>
  <si>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</si>
  <si>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</si>
  <si>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</si>
  <si>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</si>
  <si>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</si>
  <si>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</si>
  <si>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</si>
  <si>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</si>
  <si>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</si>
  <si>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</si>
  <si>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</si>
  <si>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</si>
  <si>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</si>
  <si>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</si>
  <si>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</si>
  <si>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</si>
  <si>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</si>
  <si>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</si>
  <si>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</si>
  <si>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</si>
  <si>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</si>
  <si>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</si>
  <si>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</si>
  <si>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</si>
  <si>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</si>
  <si>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</si>
  <si>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</si>
  <si>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</si>
  <si>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</si>
  <si>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</si>
  <si>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</si>
  <si>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</si>
  <si>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</si>
  <si>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</si>
  <si>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</si>
  <si>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</si>
  <si>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</si>
  <si>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</si>
  <si>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</si>
  <si>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</si>
  <si>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</si>
  <si>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</si>
  <si>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</si>
  <si>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</si>
  <si>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</si>
  <si>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</si>
  <si>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</si>
  <si>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</si>
  <si>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</si>
  <si>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</si>
  <si>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</si>
  <si>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</si>
  <si>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</si>
  <si>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</si>
  <si>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</si>
  <si>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</si>
  <si>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</si>
  <si>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</si>
  <si>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</si>
  <si>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</si>
  <si>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</si>
  <si>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</si>
  <si>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</si>
  <si>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</si>
  <si>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北海道登別市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</si>
  <si>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</si>
  <si>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</si>
  <si>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</si>
  <si>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</si>
  <si>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</si>
  <si>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</si>
  <si>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</si>
  <si>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</si>
  <si>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</si>
  <si>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</si>
  <si>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</si>
  <si>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</si>
  <si>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</si>
  <si>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</si>
  <si>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</si>
  <si>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</si>
  <si>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</si>
  <si>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</si>
  <si>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</si>
  <si>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</si>
  <si>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</si>
  <si>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</si>
  <si>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</si>
  <si>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</si>
  <si>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</si>
  <si>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</si>
  <si>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</si>
  <si>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</si>
  <si>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</si>
  <si>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</si>
  <si>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</si>
  <si>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</si>
  <si>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</si>
  <si>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</si>
  <si>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</si>
  <si>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</si>
  <si>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</si>
  <si>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</si>
  <si>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</si>
  <si>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</si>
  <si>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</si>
  <si>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</si>
  <si>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簡易水道事業会計</t>
    <phoneticPr fontId="5"/>
  </si>
  <si>
    <t>カルルス温泉スキー場事業特別会計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</si>
  <si>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</si>
  <si>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</si>
  <si>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</si>
  <si>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</si>
  <si>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</si>
  <si>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</si>
  <si>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</si>
  <si>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</si>
  <si>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</si>
  <si>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</si>
  <si>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</si>
  <si>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</si>
  <si>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</si>
  <si>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</si>
  <si>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</si>
  <si>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</si>
  <si>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</si>
  <si>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</si>
  <si>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</si>
  <si>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</si>
  <si>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</si>
  <si>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</si>
  <si>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</si>
  <si>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</si>
  <si>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</si>
  <si>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</si>
  <si>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</si>
  <si>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</si>
  <si>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</si>
  <si>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</si>
  <si>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</si>
  <si>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</si>
  <si>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</si>
  <si>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</si>
  <si>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</si>
  <si>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</si>
  <si>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</si>
  <si>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</si>
  <si>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</si>
  <si>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</si>
  <si>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</si>
  <si>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</si>
  <si>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</si>
  <si>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</si>
  <si>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</si>
  <si>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</si>
  <si>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</si>
  <si>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</si>
  <si>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</si>
  <si>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</si>
  <si>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</si>
  <si>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</si>
  <si>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</si>
  <si>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</si>
  <si>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</si>
  <si>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</si>
  <si>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</si>
  <si>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</si>
  <si>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</si>
  <si>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</si>
  <si>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</si>
  <si>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</si>
  <si>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</si>
  <si>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カルルス温泉スキー場事業特別会計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</si>
  <si>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</si>
  <si>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</si>
  <si>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</si>
  <si>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</si>
  <si>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</si>
  <si>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</si>
  <si>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</si>
  <si>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</si>
  <si>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</si>
  <si>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</si>
  <si>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</si>
  <si>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</si>
  <si>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</si>
  <si>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</si>
  <si>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</si>
  <si>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</si>
  <si>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</si>
  <si>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</si>
  <si>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</si>
  <si>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</si>
  <si>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</si>
  <si>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</si>
  <si>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</si>
  <si>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</si>
  <si>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</si>
  <si>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</si>
  <si>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</si>
  <si>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</si>
  <si>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</si>
  <si>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</si>
  <si>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</si>
  <si>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</si>
  <si>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</si>
  <si>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</si>
  <si>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</si>
  <si>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</si>
  <si>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</si>
  <si>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</si>
  <si>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</si>
  <si>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</si>
  <si>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</si>
  <si>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</si>
  <si>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</si>
  <si>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</si>
  <si>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</si>
  <si>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</si>
  <si>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</si>
  <si>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</si>
  <si>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</si>
  <si>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</si>
  <si>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</si>
  <si>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</si>
  <si>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</si>
  <si>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</si>
  <si>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</si>
  <si>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</si>
  <si>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</si>
  <si>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</si>
  <si>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</si>
  <si>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</si>
  <si>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</si>
  <si>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</si>
  <si>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</si>
  <si>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</si>
  <si>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</si>
  <si>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</si>
  <si>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</si>
  <si>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</si>
  <si>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</si>
  <si>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</si>
  <si>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</si>
  <si>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</si>
  <si>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</si>
  <si>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</si>
  <si>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</si>
  <si>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</si>
  <si>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</si>
  <si>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</si>
  <si>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</si>
  <si>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</si>
  <si>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</si>
  <si>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</si>
  <si>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</si>
  <si>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</si>
  <si>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</si>
  <si>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</si>
  <si>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</si>
  <si>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</si>
  <si>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</si>
  <si>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</si>
  <si>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2.32</t>
  </si>
  <si>
    <t>▲ 1.26</t>
  </si>
  <si>
    <t>▲ 2.06</t>
  </si>
  <si>
    <t>水道事業会計</t>
  </si>
  <si>
    <t>国民健康保険特別会計</t>
  </si>
  <si>
    <t>一般会計</t>
  </si>
  <si>
    <t>下水道事業会計</t>
  </si>
  <si>
    <t>介護保険特別会計</t>
  </si>
  <si>
    <t>簡易水道事業会計</t>
  </si>
  <si>
    <t>後期高齢者医療特別会計</t>
  </si>
  <si>
    <t>学校給食事業特別会計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</si>
  <si>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</si>
  <si>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</si>
  <si>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</si>
  <si>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</si>
  <si>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</si>
  <si>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</si>
  <si>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</si>
  <si>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</si>
  <si>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</si>
  <si>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</si>
  <si>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西いぶり広域連合</t>
    <rPh sb="0" eb="1">
      <t>ニシ</t>
    </rPh>
    <rPh sb="4" eb="6">
      <t>コウイキ</t>
    </rPh>
    <rPh sb="6" eb="8">
      <t>レンゴウ</t>
    </rPh>
    <phoneticPr fontId="2"/>
  </si>
  <si>
    <t>一般財団法人登別文化・スポーツ振興財団</t>
    <rPh sb="0" eb="2">
      <t>イッパン</t>
    </rPh>
    <rPh sb="2" eb="6">
      <t>ザイダンホウジン</t>
    </rPh>
    <rPh sb="6" eb="8">
      <t>ノボリベツ</t>
    </rPh>
    <rPh sb="8" eb="10">
      <t>ブンカ</t>
    </rPh>
    <rPh sb="15" eb="17">
      <t>シンコウ</t>
    </rPh>
    <rPh sb="17" eb="19">
      <t>ザイダン</t>
    </rPh>
    <phoneticPr fontId="2"/>
  </si>
  <si>
    <t>-</t>
    <phoneticPr fontId="2"/>
  </si>
  <si>
    <t>庁舎整備基金</t>
    <rPh sb="0" eb="2">
      <t>チョウシャ</t>
    </rPh>
    <rPh sb="2" eb="4">
      <t>セイビ</t>
    </rPh>
    <rPh sb="4" eb="6">
      <t>キキン</t>
    </rPh>
    <phoneticPr fontId="5"/>
  </si>
  <si>
    <t>退職手当積立金</t>
    <rPh sb="0" eb="2">
      <t>タイショク</t>
    </rPh>
    <rPh sb="2" eb="4">
      <t>テアテ</t>
    </rPh>
    <rPh sb="4" eb="7">
      <t>ツミタテキン</t>
    </rPh>
    <phoneticPr fontId="5"/>
  </si>
  <si>
    <t>ふるさとまちづくり応援基金</t>
    <rPh sb="9" eb="11">
      <t>オウエン</t>
    </rPh>
    <rPh sb="11" eb="13">
      <t>キキン</t>
    </rPh>
    <phoneticPr fontId="5"/>
  </si>
  <si>
    <t>一般廃棄物処理施設整備基金</t>
    <rPh sb="0" eb="2">
      <t>イッパン</t>
    </rPh>
    <rPh sb="2" eb="5">
      <t>ハイキブツ</t>
    </rPh>
    <rPh sb="5" eb="7">
      <t>ショリ</t>
    </rPh>
    <rPh sb="7" eb="9">
      <t>シセツ</t>
    </rPh>
    <rPh sb="9" eb="11">
      <t>セイビ</t>
    </rPh>
    <rPh sb="11" eb="13">
      <t>キキン</t>
    </rPh>
    <phoneticPr fontId="5"/>
  </si>
  <si>
    <t>新図書館建設基金</t>
    <rPh sb="0" eb="1">
      <t>シン</t>
    </rPh>
    <rPh sb="1" eb="4">
      <t>トショカン</t>
    </rPh>
    <rPh sb="4" eb="6">
      <t>ケンセツ</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</si>
  <si>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</si>
  <si>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</si>
  <si>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</si>
  <si>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</si>
  <si>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と比較して高い水準にある。将来負担比率については、地方債現在高や公営企業債等繰入見込額の減少及び普通交付税等の増加により標準財政規模が増加したことから前年度よりも改善している。有形固定資産減価償却率は、図書館、消防施設、庁舎において70％を超えており、これらが全体の有形固定資産減価償却率を引き上げている主な要因である。今後については、一般会計等に係る地方債残高や公営企業債等繰入見込額等の減少が見込まれるものの、公共施設の耐震化・老朽化への対応は喫緊の課題であることから、将来負担比率にも留意したうえで、計画的・効率的な維持補修、更新等を行う。</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</si>
  <si>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</si>
  <si>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</si>
  <si>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</si>
  <si>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</si>
  <si>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</si>
  <si>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</si>
  <si>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</si>
  <si>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</si>
  <si>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率ともに類似団体と比較して高い水準にあるが、過去に実施した大型事業の償還が順次終了することに伴い、実質公債費率については近年改善基調にある。今後公共施設の耐震化・老朽化に対応するための財政需要が控えているが、公共施設等総合管理計画や大型事業推進プラン等に基づいた計画的な事業実施や地方債の計画的な発行などにより、財政負担の軽減と平準化を図る。</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</si>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</sst>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xmlns:c16r2="http://schemas.microsoft.com/office/drawing/2015/06/chart">
            <c:ext xmlns:c16="http://schemas.microsoft.com/office/drawing/2014/chart" uri="{C3380CC4-5D6E-409C-BE32-E72D297353CC}">
              <c16:uniqueId val="{00000000-47F3-4FDF-B378-3469225659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38735</c:v>
                </c:pt>
                <c:pt idx="1">
                  <c:v>55383</c:v>
                </c:pt>
                <c:pt idx="2">
                  <c:v>48920</c:v>
                </c:pt>
                <c:pt idx="3">
                  <c:v>42610</c:v>
                </c:pt>
                <c:pt idx="4">
                  <c:v>91221</c:v>
                </c:pt>
              </c:numCache>
            </c:numRef>
          </c:val>
          <c:smooth val="0"/>
          <c:extLst xmlns:c16r2="http://schemas.microsoft.com/office/drawing/2015/06/chart">
            <c:ext xmlns:c16="http://schemas.microsoft.com/office/drawing/2014/chart" uri="{C3380CC4-5D6E-409C-BE32-E72D297353CC}">
              <c16:uniqueId val="{00000001-47F3-4FDF-B378-34692256590A}"/>
            </c:ext>
          </c:extLst>
        </c:ser>
        <c:dLbls>
          <c:showLegendKey val="0"/>
          <c:showVal val="0"/>
          <c:showCatName val="0"/>
          <c:showSerName val="0"/>
          <c:showPercent val="0"/>
          <c:showBubbleSize val="0"/>
        </c:dLbls>
        <c:marker val="1"/>
        <c:smooth val="0"/>
        <c:axId val="209178152"/>
        <c:axId val="209177760"/>
      </c:lineChart>
      <c:catAx>
        <c:axId val="209178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177760"/>
        <c:crosses val="autoZero"/>
        <c:auto val="1"/>
        <c:lblAlgn val="ctr"/>
        <c:lblOffset val="100"/>
        <c:tickLblSkip val="1"/>
        <c:tickMarkSkip val="1"/>
        <c:noMultiLvlLbl val="0"/>
      </c:catAx>
      <c:valAx>
        <c:axId val="2091777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178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5.26</c:v>
                </c:pt>
                <c:pt idx="1">
                  <c:v>3.87</c:v>
                </c:pt>
                <c:pt idx="2">
                  <c:v>3.78</c:v>
                </c:pt>
                <c:pt idx="3">
                  <c:v>3.38</c:v>
                </c:pt>
                <c:pt idx="4">
                  <c:v>3.88</c:v>
                </c:pt>
              </c:numCache>
            </c:numRef>
          </c:val>
          <c:extLst xmlns:c16r2="http://schemas.microsoft.com/office/drawing/2015/06/chart">
            <c:ext xmlns:c16="http://schemas.microsoft.com/office/drawing/2014/chart" uri="{C3380CC4-5D6E-409C-BE32-E72D297353CC}">
              <c16:uniqueId val="{00000000-9E7D-4360-8B15-7666307659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6.02</c:v>
                </c:pt>
                <c:pt idx="1">
                  <c:v>5.19</c:v>
                </c:pt>
                <c:pt idx="2">
                  <c:v>3.89</c:v>
                </c:pt>
                <c:pt idx="3">
                  <c:v>2.2000000000000002</c:v>
                </c:pt>
                <c:pt idx="4">
                  <c:v>2.2200000000000002</c:v>
                </c:pt>
              </c:numCache>
            </c:numRef>
          </c:val>
          <c:extLst xmlns:c16r2="http://schemas.microsoft.com/office/drawing/2015/06/chart">
            <c:ext xmlns:c16="http://schemas.microsoft.com/office/drawing/2014/chart" uri="{C3380CC4-5D6E-409C-BE32-E72D297353CC}">
              <c16:uniqueId val="{00000001-9E7D-4360-8B15-7666307659CE}"/>
            </c:ext>
          </c:extLst>
        </c:ser>
        <c:dLbls>
          <c:showLegendKey val="0"/>
          <c:showVal val="0"/>
          <c:showCatName val="0"/>
          <c:showSerName val="0"/>
          <c:showPercent val="0"/>
          <c:showBubbleSize val="0"/>
        </c:dLbls>
        <c:gapWidth val="250"/>
        <c:overlap val="100"/>
        <c:axId val="209177368"/>
        <c:axId val="209179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2.76</c:v>
                </c:pt>
                <c:pt idx="1">
                  <c:v>-2.3199999999999998</c:v>
                </c:pt>
                <c:pt idx="2">
                  <c:v>-1.26</c:v>
                </c:pt>
                <c:pt idx="3">
                  <c:v>-2.06</c:v>
                </c:pt>
                <c:pt idx="4">
                  <c:v>0.48</c:v>
                </c:pt>
              </c:numCache>
            </c:numRef>
          </c:val>
          <c:smooth val="0"/>
          <c:extLst xmlns:c16r2="http://schemas.microsoft.com/office/drawing/2015/06/chart">
            <c:ext xmlns:c16="http://schemas.microsoft.com/office/drawing/2014/chart" uri="{C3380CC4-5D6E-409C-BE32-E72D297353CC}">
              <c16:uniqueId val="{00000002-9E7D-4360-8B15-7666307659CE}"/>
            </c:ext>
          </c:extLst>
        </c:ser>
        <c:dLbls>
          <c:showLegendKey val="0"/>
          <c:showVal val="0"/>
          <c:showCatName val="0"/>
          <c:showSerName val="0"/>
          <c:showPercent val="0"/>
          <c:showBubbleSize val="0"/>
        </c:dLbls>
        <c:marker val="1"/>
        <c:smooth val="0"/>
        <c:axId val="209177368"/>
        <c:axId val="209179720"/>
      </c:lineChart>
      <c:catAx>
        <c:axId val="209177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9179720"/>
        <c:crosses val="autoZero"/>
        <c:auto val="1"/>
        <c:lblAlgn val="ctr"/>
        <c:lblOffset val="100"/>
        <c:tickLblSkip val="1"/>
        <c:tickMarkSkip val="1"/>
        <c:noMultiLvlLbl val="0"/>
      </c:catAx>
      <c:valAx>
        <c:axId val="209179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177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45A-4B1B-9467-EAC3109D3C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45A-4B1B-9467-EAC3109D3C89}"/>
            </c:ext>
          </c:extLst>
        </c:ser>
        <c:ser>
          <c:idx val="2"/>
          <c:order val="2"/>
          <c:tx>
            <c:strRef>
              <c:f>データシート!$A$29</c:f>
              <c:strCache>
                <c:ptCount val="1"/>
                <c:pt idx="0">
                  <c:v>学校給食事業特別会計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45A-4B1B-9467-EAC3109D3C8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45A-4B1B-9467-EAC3109D3C89}"/>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xmlns:c16r2="http://schemas.microsoft.com/office/drawing/2015/06/chart">
            <c:ext xmlns:c16="http://schemas.microsoft.com/office/drawing/2014/chart" uri="{C3380CC4-5D6E-409C-BE32-E72D297353CC}">
              <c16:uniqueId val="{00000004-A45A-4B1B-9467-EAC3109D3C8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0.69</c:v>
                </c:pt>
                <c:pt idx="2">
                  <c:v>#N/A</c:v>
                </c:pt>
                <c:pt idx="3">
                  <c:v>0.91</c:v>
                </c:pt>
                <c:pt idx="4">
                  <c:v>#N/A</c:v>
                </c:pt>
                <c:pt idx="5">
                  <c:v>1.31</c:v>
                </c:pt>
                <c:pt idx="6">
                  <c:v>#N/A</c:v>
                </c:pt>
                <c:pt idx="7">
                  <c:v>1.21</c:v>
                </c:pt>
                <c:pt idx="8">
                  <c:v>#N/A</c:v>
                </c:pt>
                <c:pt idx="9">
                  <c:v>0.98</c:v>
                </c:pt>
              </c:numCache>
            </c:numRef>
          </c:val>
          <c:extLst xmlns:c16r2="http://schemas.microsoft.com/office/drawing/2015/06/chart">
            <c:ext xmlns:c16="http://schemas.microsoft.com/office/drawing/2014/chart" uri="{C3380CC4-5D6E-409C-BE32-E72D297353CC}">
              <c16:uniqueId val="{00000005-A45A-4B1B-9467-EAC3109D3C8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0.63</c:v>
                </c:pt>
                <c:pt idx="2">
                  <c:v>#N/A</c:v>
                </c:pt>
                <c:pt idx="3">
                  <c:v>0.73</c:v>
                </c:pt>
                <c:pt idx="4">
                  <c:v>#N/A</c:v>
                </c:pt>
                <c:pt idx="5">
                  <c:v>0.37</c:v>
                </c:pt>
                <c:pt idx="6">
                  <c:v>#N/A</c:v>
                </c:pt>
                <c:pt idx="7">
                  <c:v>1.31</c:v>
                </c:pt>
                <c:pt idx="8">
                  <c:v>#N/A</c:v>
                </c:pt>
                <c:pt idx="9">
                  <c:v>1.7</c:v>
                </c:pt>
              </c:numCache>
            </c:numRef>
          </c:val>
          <c:extLst xmlns:c16r2="http://schemas.microsoft.com/office/drawing/2015/06/chart">
            <c:ext xmlns:c16="http://schemas.microsoft.com/office/drawing/2014/chart" uri="{C3380CC4-5D6E-409C-BE32-E72D297353CC}">
              <c16:uniqueId val="{00000006-A45A-4B1B-9467-EAC3109D3C8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5.25</c:v>
                </c:pt>
                <c:pt idx="2">
                  <c:v>#N/A</c:v>
                </c:pt>
                <c:pt idx="3">
                  <c:v>3.87</c:v>
                </c:pt>
                <c:pt idx="4">
                  <c:v>#N/A</c:v>
                </c:pt>
                <c:pt idx="5">
                  <c:v>3.77</c:v>
                </c:pt>
                <c:pt idx="6">
                  <c:v>#N/A</c:v>
                </c:pt>
                <c:pt idx="7">
                  <c:v>3.37</c:v>
                </c:pt>
                <c:pt idx="8">
                  <c:v>#N/A</c:v>
                </c:pt>
                <c:pt idx="9">
                  <c:v>3.88</c:v>
                </c:pt>
              </c:numCache>
            </c:numRef>
          </c:val>
          <c:extLst xmlns:c16r2="http://schemas.microsoft.com/office/drawing/2015/06/chart">
            <c:ext xmlns:c16="http://schemas.microsoft.com/office/drawing/2014/chart" uri="{C3380CC4-5D6E-409C-BE32-E72D297353CC}">
              <c16:uniqueId val="{00000007-A45A-4B1B-9467-EAC3109D3C8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1.63</c:v>
                </c:pt>
                <c:pt idx="2">
                  <c:v>#N/A</c:v>
                </c:pt>
                <c:pt idx="3">
                  <c:v>2.3199999999999998</c:v>
                </c:pt>
                <c:pt idx="4">
                  <c:v>#N/A</c:v>
                </c:pt>
                <c:pt idx="5">
                  <c:v>2.88</c:v>
                </c:pt>
                <c:pt idx="6">
                  <c:v>#N/A</c:v>
                </c:pt>
                <c:pt idx="7">
                  <c:v>3.28</c:v>
                </c:pt>
                <c:pt idx="8">
                  <c:v>#N/A</c:v>
                </c:pt>
                <c:pt idx="9">
                  <c:v>4.72</c:v>
                </c:pt>
              </c:numCache>
            </c:numRef>
          </c:val>
          <c:extLst xmlns:c16r2="http://schemas.microsoft.com/office/drawing/2015/06/chart">
            <c:ext xmlns:c16="http://schemas.microsoft.com/office/drawing/2014/chart" uri="{C3380CC4-5D6E-409C-BE32-E72D297353CC}">
              <c16:uniqueId val="{00000008-A45A-4B1B-9467-EAC3109D3C8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4.91</c:v>
                </c:pt>
                <c:pt idx="2">
                  <c:v>#N/A</c:v>
                </c:pt>
                <c:pt idx="3">
                  <c:v>5.3</c:v>
                </c:pt>
                <c:pt idx="4">
                  <c:v>#N/A</c:v>
                </c:pt>
                <c:pt idx="5">
                  <c:v>4.97</c:v>
                </c:pt>
                <c:pt idx="6">
                  <c:v>#N/A</c:v>
                </c:pt>
                <c:pt idx="7">
                  <c:v>4.63</c:v>
                </c:pt>
                <c:pt idx="8">
                  <c:v>#N/A</c:v>
                </c:pt>
                <c:pt idx="9">
                  <c:v>5.53</c:v>
                </c:pt>
              </c:numCache>
            </c:numRef>
          </c:val>
          <c:extLst xmlns:c16r2="http://schemas.microsoft.com/office/drawing/2015/06/chart">
            <c:ext xmlns:c16="http://schemas.microsoft.com/office/drawing/2014/chart" uri="{C3380CC4-5D6E-409C-BE32-E72D297353CC}">
              <c16:uniqueId val="{00000009-A45A-4B1B-9467-EAC3109D3C89}"/>
            </c:ext>
          </c:extLst>
        </c:ser>
        <c:dLbls>
          <c:showLegendKey val="0"/>
          <c:showVal val="0"/>
          <c:showCatName val="0"/>
          <c:showSerName val="0"/>
          <c:showPercent val="0"/>
          <c:showBubbleSize val="0"/>
        </c:dLbls>
        <c:gapWidth val="150"/>
        <c:overlap val="100"/>
        <c:axId val="209172664"/>
        <c:axId val="209173840"/>
      </c:barChart>
      <c:catAx>
        <c:axId val="209172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173840"/>
        <c:crosses val="autoZero"/>
        <c:auto val="1"/>
        <c:lblAlgn val="ctr"/>
        <c:lblOffset val="100"/>
        <c:tickLblSkip val="1"/>
        <c:tickMarkSkip val="1"/>
        <c:noMultiLvlLbl val="0"/>
      </c:catAx>
      <c:valAx>
        <c:axId val="20917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172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2280</c:v>
                </c:pt>
                <c:pt idx="5">
                  <c:v>2252</c:v>
                </c:pt>
                <c:pt idx="8">
                  <c:v>2253</c:v>
                </c:pt>
                <c:pt idx="11">
                  <c:v>2223</c:v>
                </c:pt>
                <c:pt idx="14">
                  <c:v>2082</c:v>
                </c:pt>
              </c:numCache>
            </c:numRef>
          </c:val>
          <c:extLst xmlns:c16r2="http://schemas.microsoft.com/office/drawing/2015/06/chart">
            <c:ext xmlns:c16="http://schemas.microsoft.com/office/drawing/2014/chart" uri="{C3380CC4-5D6E-409C-BE32-E72D297353CC}">
              <c16:uniqueId val="{00000000-81DF-4315-8C16-77BCE2EDE0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1DF-4315-8C16-77BCE2EDE0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39</c:v>
                </c:pt>
                <c:pt idx="3">
                  <c:v>32</c:v>
                </c:pt>
                <c:pt idx="6">
                  <c:v>31</c:v>
                </c:pt>
                <c:pt idx="9">
                  <c:v>16</c:v>
                </c:pt>
                <c:pt idx="12">
                  <c:v>16</c:v>
                </c:pt>
              </c:numCache>
            </c:numRef>
          </c:val>
          <c:extLst xmlns:c16r2="http://schemas.microsoft.com/office/drawing/2015/06/chart">
            <c:ext xmlns:c16="http://schemas.microsoft.com/office/drawing/2014/chart" uri="{C3380CC4-5D6E-409C-BE32-E72D297353CC}">
              <c16:uniqueId val="{00000002-81DF-4315-8C16-77BCE2EDE0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c:v>
                </c:pt>
                <c:pt idx="3">
                  <c:v>4</c:v>
                </c:pt>
                <c:pt idx="6">
                  <c:v>4</c:v>
                </c:pt>
                <c:pt idx="9">
                  <c:v>4</c:v>
                </c:pt>
                <c:pt idx="12">
                  <c:v>4</c:v>
                </c:pt>
              </c:numCache>
            </c:numRef>
          </c:val>
          <c:extLst xmlns:c16r2="http://schemas.microsoft.com/office/drawing/2015/06/chart">
            <c:ext xmlns:c16="http://schemas.microsoft.com/office/drawing/2014/chart" uri="{C3380CC4-5D6E-409C-BE32-E72D297353CC}">
              <c16:uniqueId val="{00000003-81DF-4315-8C16-77BCE2EDE0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870</c:v>
                </c:pt>
                <c:pt idx="3">
                  <c:v>862</c:v>
                </c:pt>
                <c:pt idx="6">
                  <c:v>831</c:v>
                </c:pt>
                <c:pt idx="9">
                  <c:v>874</c:v>
                </c:pt>
                <c:pt idx="12">
                  <c:v>862</c:v>
                </c:pt>
              </c:numCache>
            </c:numRef>
          </c:val>
          <c:extLst xmlns:c16r2="http://schemas.microsoft.com/office/drawing/2015/06/chart">
            <c:ext xmlns:c16="http://schemas.microsoft.com/office/drawing/2014/chart" uri="{C3380CC4-5D6E-409C-BE32-E72D297353CC}">
              <c16:uniqueId val="{00000004-81DF-4315-8C16-77BCE2EDE0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1DF-4315-8C16-77BCE2EDE0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1DF-4315-8C16-77BCE2EDE0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2581</c:v>
                </c:pt>
                <c:pt idx="3">
                  <c:v>2622</c:v>
                </c:pt>
                <c:pt idx="6">
                  <c:v>2605</c:v>
                </c:pt>
                <c:pt idx="9">
                  <c:v>2650</c:v>
                </c:pt>
                <c:pt idx="12">
                  <c:v>2388</c:v>
                </c:pt>
              </c:numCache>
            </c:numRef>
          </c:val>
          <c:extLst xmlns:c16r2="http://schemas.microsoft.com/office/drawing/2015/06/chart">
            <c:ext xmlns:c16="http://schemas.microsoft.com/office/drawing/2014/chart" uri="{C3380CC4-5D6E-409C-BE32-E72D297353CC}">
              <c16:uniqueId val="{00000007-81DF-4315-8C16-77BCE2EDE0D7}"/>
            </c:ext>
          </c:extLst>
        </c:ser>
        <c:dLbls>
          <c:showLegendKey val="0"/>
          <c:showVal val="0"/>
          <c:showCatName val="0"/>
          <c:showSerName val="0"/>
          <c:showPercent val="0"/>
          <c:showBubbleSize val="0"/>
        </c:dLbls>
        <c:gapWidth val="100"/>
        <c:overlap val="100"/>
        <c:axId val="213990032"/>
        <c:axId val="213993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1223</c:v>
                </c:pt>
                <c:pt idx="2">
                  <c:v>#N/A</c:v>
                </c:pt>
                <c:pt idx="3">
                  <c:v>#N/A</c:v>
                </c:pt>
                <c:pt idx="4">
                  <c:v>1268</c:v>
                </c:pt>
                <c:pt idx="5">
                  <c:v>#N/A</c:v>
                </c:pt>
                <c:pt idx="6">
                  <c:v>#N/A</c:v>
                </c:pt>
                <c:pt idx="7">
                  <c:v>1218</c:v>
                </c:pt>
                <c:pt idx="8">
                  <c:v>#N/A</c:v>
                </c:pt>
                <c:pt idx="9">
                  <c:v>#N/A</c:v>
                </c:pt>
                <c:pt idx="10">
                  <c:v>1321</c:v>
                </c:pt>
                <c:pt idx="11">
                  <c:v>#N/A</c:v>
                </c:pt>
                <c:pt idx="12">
                  <c:v>#N/A</c:v>
                </c:pt>
                <c:pt idx="13">
                  <c:v>1188</c:v>
                </c:pt>
                <c:pt idx="14">
                  <c:v>#N/A</c:v>
                </c:pt>
              </c:numCache>
            </c:numRef>
          </c:val>
          <c:smooth val="0"/>
          <c:extLst xmlns:c16r2="http://schemas.microsoft.com/office/drawing/2015/06/chart">
            <c:ext xmlns:c16="http://schemas.microsoft.com/office/drawing/2014/chart" uri="{C3380CC4-5D6E-409C-BE32-E72D297353CC}">
              <c16:uniqueId val="{00000008-81DF-4315-8C16-77BCE2EDE0D7}"/>
            </c:ext>
          </c:extLst>
        </c:ser>
        <c:dLbls>
          <c:showLegendKey val="0"/>
          <c:showVal val="0"/>
          <c:showCatName val="0"/>
          <c:showSerName val="0"/>
          <c:showPercent val="0"/>
          <c:showBubbleSize val="0"/>
        </c:dLbls>
        <c:marker val="1"/>
        <c:smooth val="0"/>
        <c:axId val="213990032"/>
        <c:axId val="213993560"/>
      </c:lineChart>
      <c:catAx>
        <c:axId val="21399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993560"/>
        <c:crosses val="autoZero"/>
        <c:auto val="1"/>
        <c:lblAlgn val="ctr"/>
        <c:lblOffset val="100"/>
        <c:tickLblSkip val="1"/>
        <c:tickMarkSkip val="1"/>
        <c:noMultiLvlLbl val="0"/>
      </c:catAx>
      <c:valAx>
        <c:axId val="213993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99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20965</c:v>
                </c:pt>
                <c:pt idx="5">
                  <c:v>20785</c:v>
                </c:pt>
                <c:pt idx="8">
                  <c:v>20236</c:v>
                </c:pt>
                <c:pt idx="11">
                  <c:v>19682</c:v>
                </c:pt>
                <c:pt idx="14">
                  <c:v>19058</c:v>
                </c:pt>
              </c:numCache>
            </c:numRef>
          </c:val>
          <c:extLst xmlns:c16r2="http://schemas.microsoft.com/office/drawing/2015/06/chart">
            <c:ext xmlns:c16="http://schemas.microsoft.com/office/drawing/2014/chart" uri="{C3380CC4-5D6E-409C-BE32-E72D297353CC}">
              <c16:uniqueId val="{00000000-A8FB-4E10-B6A2-4B21D3B4B9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7444</c:v>
                </c:pt>
                <c:pt idx="5">
                  <c:v>7157</c:v>
                </c:pt>
                <c:pt idx="8">
                  <c:v>6833</c:v>
                </c:pt>
                <c:pt idx="11">
                  <c:v>6715</c:v>
                </c:pt>
                <c:pt idx="14">
                  <c:v>7011</c:v>
                </c:pt>
              </c:numCache>
            </c:numRef>
          </c:val>
          <c:extLst xmlns:c16r2="http://schemas.microsoft.com/office/drawing/2015/06/chart">
            <c:ext xmlns:c16="http://schemas.microsoft.com/office/drawing/2014/chart" uri="{C3380CC4-5D6E-409C-BE32-E72D297353CC}">
              <c16:uniqueId val="{00000001-A8FB-4E10-B6A2-4B21D3B4B9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2804</c:v>
                </c:pt>
                <c:pt idx="5">
                  <c:v>2711</c:v>
                </c:pt>
                <c:pt idx="8">
                  <c:v>2594</c:v>
                </c:pt>
                <c:pt idx="11">
                  <c:v>2394</c:v>
                </c:pt>
                <c:pt idx="14">
                  <c:v>2510</c:v>
                </c:pt>
              </c:numCache>
            </c:numRef>
          </c:val>
          <c:extLst xmlns:c16r2="http://schemas.microsoft.com/office/drawing/2015/06/chart">
            <c:ext xmlns:c16="http://schemas.microsoft.com/office/drawing/2014/chart" uri="{C3380CC4-5D6E-409C-BE32-E72D297353CC}">
              <c16:uniqueId val="{00000002-A8FB-4E10-B6A2-4B21D3B4B9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8FB-4E10-B6A2-4B21D3B4B9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8FB-4E10-B6A2-4B21D3B4B9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8FB-4E10-B6A2-4B21D3B4B9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2965</c:v>
                </c:pt>
                <c:pt idx="3">
                  <c:v>2906</c:v>
                </c:pt>
                <c:pt idx="6">
                  <c:v>2506</c:v>
                </c:pt>
                <c:pt idx="9">
                  <c:v>2338</c:v>
                </c:pt>
                <c:pt idx="12">
                  <c:v>2240</c:v>
                </c:pt>
              </c:numCache>
            </c:numRef>
          </c:val>
          <c:extLst xmlns:c16r2="http://schemas.microsoft.com/office/drawing/2015/06/chart">
            <c:ext xmlns:c16="http://schemas.microsoft.com/office/drawing/2014/chart" uri="{C3380CC4-5D6E-409C-BE32-E72D297353CC}">
              <c16:uniqueId val="{00000006-A8FB-4E10-B6A2-4B21D3B4B9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c:v>
                </c:pt>
                <c:pt idx="3">
                  <c:v>22</c:v>
                </c:pt>
                <c:pt idx="6">
                  <c:v>18</c:v>
                </c:pt>
                <c:pt idx="9">
                  <c:v>14</c:v>
                </c:pt>
                <c:pt idx="12">
                  <c:v>11</c:v>
                </c:pt>
              </c:numCache>
            </c:numRef>
          </c:val>
          <c:extLst xmlns:c16r2="http://schemas.microsoft.com/office/drawing/2015/06/chart">
            <c:ext xmlns:c16="http://schemas.microsoft.com/office/drawing/2014/chart" uri="{C3380CC4-5D6E-409C-BE32-E72D297353CC}">
              <c16:uniqueId val="{00000007-A8FB-4E10-B6A2-4B21D3B4B9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13895</c:v>
                </c:pt>
                <c:pt idx="3">
                  <c:v>13612</c:v>
                </c:pt>
                <c:pt idx="6">
                  <c:v>12957</c:v>
                </c:pt>
                <c:pt idx="9">
                  <c:v>12784</c:v>
                </c:pt>
                <c:pt idx="12">
                  <c:v>12311</c:v>
                </c:pt>
              </c:numCache>
            </c:numRef>
          </c:val>
          <c:extLst xmlns:c16r2="http://schemas.microsoft.com/office/drawing/2015/06/chart">
            <c:ext xmlns:c16="http://schemas.microsoft.com/office/drawing/2014/chart" uri="{C3380CC4-5D6E-409C-BE32-E72D297353CC}">
              <c16:uniqueId val="{00000008-A8FB-4E10-B6A2-4B21D3B4B9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239</c:v>
                </c:pt>
                <c:pt idx="3">
                  <c:v>210</c:v>
                </c:pt>
                <c:pt idx="6">
                  <c:v>196</c:v>
                </c:pt>
                <c:pt idx="9">
                  <c:v>168</c:v>
                </c:pt>
                <c:pt idx="12">
                  <c:v>153</c:v>
                </c:pt>
              </c:numCache>
            </c:numRef>
          </c:val>
          <c:extLst xmlns:c16r2="http://schemas.microsoft.com/office/drawing/2015/06/chart">
            <c:ext xmlns:c16="http://schemas.microsoft.com/office/drawing/2014/chart" uri="{C3380CC4-5D6E-409C-BE32-E72D297353CC}">
              <c16:uniqueId val="{00000009-A8FB-4E10-B6A2-4B21D3B4B9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24450</c:v>
                </c:pt>
                <c:pt idx="3">
                  <c:v>24286</c:v>
                </c:pt>
                <c:pt idx="6">
                  <c:v>23723</c:v>
                </c:pt>
                <c:pt idx="9">
                  <c:v>22800</c:v>
                </c:pt>
                <c:pt idx="12">
                  <c:v>22834</c:v>
                </c:pt>
              </c:numCache>
            </c:numRef>
          </c:val>
          <c:extLst xmlns:c16r2="http://schemas.microsoft.com/office/drawing/2015/06/chart">
            <c:ext xmlns:c16="http://schemas.microsoft.com/office/drawing/2014/chart" uri="{C3380CC4-5D6E-409C-BE32-E72D297353CC}">
              <c16:uniqueId val="{0000000A-A8FB-4E10-B6A2-4B21D3B4B9D9}"/>
            </c:ext>
          </c:extLst>
        </c:ser>
        <c:dLbls>
          <c:showLegendKey val="0"/>
          <c:showVal val="0"/>
          <c:showCatName val="0"/>
          <c:showSerName val="0"/>
          <c:showPercent val="0"/>
          <c:showBubbleSize val="0"/>
        </c:dLbls>
        <c:gapWidth val="100"/>
        <c:overlap val="100"/>
        <c:axId val="213988856"/>
        <c:axId val="213988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10362</c:v>
                </c:pt>
                <c:pt idx="2">
                  <c:v>#N/A</c:v>
                </c:pt>
                <c:pt idx="3">
                  <c:v>#N/A</c:v>
                </c:pt>
                <c:pt idx="4">
                  <c:v>10383</c:v>
                </c:pt>
                <c:pt idx="5">
                  <c:v>#N/A</c:v>
                </c:pt>
                <c:pt idx="6">
                  <c:v>#N/A</c:v>
                </c:pt>
                <c:pt idx="7">
                  <c:v>9737</c:v>
                </c:pt>
                <c:pt idx="8">
                  <c:v>#N/A</c:v>
                </c:pt>
                <c:pt idx="9">
                  <c:v>#N/A</c:v>
                </c:pt>
                <c:pt idx="10">
                  <c:v>9313</c:v>
                </c:pt>
                <c:pt idx="11">
                  <c:v>#N/A</c:v>
                </c:pt>
                <c:pt idx="12">
                  <c:v>#N/A</c:v>
                </c:pt>
                <c:pt idx="13">
                  <c:v>8971</c:v>
                </c:pt>
                <c:pt idx="14">
                  <c:v>#N/A</c:v>
                </c:pt>
              </c:numCache>
            </c:numRef>
          </c:val>
          <c:smooth val="0"/>
          <c:extLst xmlns:c16r2="http://schemas.microsoft.com/office/drawing/2015/06/chart">
            <c:ext xmlns:c16="http://schemas.microsoft.com/office/drawing/2014/chart" uri="{C3380CC4-5D6E-409C-BE32-E72D297353CC}">
              <c16:uniqueId val="{0000000B-A8FB-4E10-B6A2-4B21D3B4B9D9}"/>
            </c:ext>
          </c:extLst>
        </c:ser>
        <c:dLbls>
          <c:showLegendKey val="0"/>
          <c:showVal val="0"/>
          <c:showCatName val="0"/>
          <c:showSerName val="0"/>
          <c:showPercent val="0"/>
          <c:showBubbleSize val="0"/>
        </c:dLbls>
        <c:marker val="1"/>
        <c:smooth val="0"/>
        <c:axId val="213988856"/>
        <c:axId val="213988072"/>
      </c:lineChart>
      <c:catAx>
        <c:axId val="21398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988072"/>
        <c:crosses val="autoZero"/>
        <c:auto val="1"/>
        <c:lblAlgn val="ctr"/>
        <c:lblOffset val="100"/>
        <c:tickLblSkip val="1"/>
        <c:tickMarkSkip val="1"/>
        <c:noMultiLvlLbl val="0"/>
      </c:catAx>
      <c:valAx>
        <c:axId val="213988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98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446</c:v>
                </c:pt>
                <c:pt idx="1">
                  <c:v>254</c:v>
                </c:pt>
                <c:pt idx="2">
                  <c:v>254</c:v>
                </c:pt>
              </c:numCache>
            </c:numRef>
          </c:val>
          <c:extLst xmlns:c16r2="http://schemas.microsoft.com/office/drawing/2015/06/chart">
            <c:ext xmlns:c16="http://schemas.microsoft.com/office/drawing/2014/chart" uri="{C3380CC4-5D6E-409C-BE32-E72D297353CC}">
              <c16:uniqueId val="{00000000-F1CE-4991-9FA2-8143C82374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78</c:v>
                </c:pt>
                <c:pt idx="1">
                  <c:v>137</c:v>
                </c:pt>
                <c:pt idx="2">
                  <c:v>81</c:v>
                </c:pt>
              </c:numCache>
            </c:numRef>
          </c:val>
          <c:extLst xmlns:c16r2="http://schemas.microsoft.com/office/drawing/2015/06/chart">
            <c:ext xmlns:c16="http://schemas.microsoft.com/office/drawing/2014/chart" uri="{C3380CC4-5D6E-409C-BE32-E72D297353CC}">
              <c16:uniqueId val="{00000001-F1CE-4991-9FA2-8143C82374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1262</c:v>
                </c:pt>
                <c:pt idx="1">
                  <c:v>1200</c:v>
                </c:pt>
                <c:pt idx="2">
                  <c:v>1288</c:v>
                </c:pt>
              </c:numCache>
            </c:numRef>
          </c:val>
          <c:extLst xmlns:c16r2="http://schemas.microsoft.com/office/drawing/2015/06/chart">
            <c:ext xmlns:c16="http://schemas.microsoft.com/office/drawing/2014/chart" uri="{C3380CC4-5D6E-409C-BE32-E72D297353CC}">
              <c16:uniqueId val="{00000002-F1CE-4991-9FA2-8143C8237462}"/>
            </c:ext>
          </c:extLst>
        </c:ser>
        <c:dLbls>
          <c:showLegendKey val="0"/>
          <c:showVal val="0"/>
          <c:showCatName val="0"/>
          <c:showSerName val="0"/>
          <c:showPercent val="0"/>
          <c:showBubbleSize val="0"/>
        </c:dLbls>
        <c:gapWidth val="120"/>
        <c:overlap val="100"/>
        <c:axId val="213992384"/>
        <c:axId val="213987288"/>
      </c:barChart>
      <c:catAx>
        <c:axId val="21399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3987288"/>
        <c:crosses val="autoZero"/>
        <c:auto val="1"/>
        <c:lblAlgn val="ctr"/>
        <c:lblOffset val="100"/>
        <c:tickLblSkip val="1"/>
        <c:tickMarkSkip val="1"/>
        <c:noMultiLvlLbl val="0"/>
      </c:catAx>
      <c:valAx>
        <c:axId val="213987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399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FF6-4221-A949-813B30DEC88C}"/>
                </c:ext>
                <c:ext xmlns:c15="http://schemas.microsoft.com/office/drawing/2012/chart" uri="{CE6537A1-D6FC-4f65-9D91-7224C49458BB}">
                  <c15:layout/>
                  <c15:dlblFieldTable>
                    <c15:dlblFTEntry>
                      <c15:txfldGUID>{BD31349D-E868-420E-A28D-9777F96C0A24}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FF6-4221-A949-813B30DEC88C}"/>
                </c:ext>
                <c:ext xmlns:c15="http://schemas.microsoft.com/office/drawing/2012/chart" uri="{CE6537A1-D6FC-4f65-9D91-7224C49458BB}">
                  <c15:dlblFieldTable>
                    <c15:dlblFTEntry>
                      <c15:txfldGUID>{125CB04E-98BF-4A38-9A99-3A2E0D68AF45}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FF6-4221-A949-813B30DEC88C}"/>
                </c:ext>
                <c:ext xmlns:c15="http://schemas.microsoft.com/office/drawing/2012/chart" uri="{CE6537A1-D6FC-4f65-9D91-7224C49458BB}">
                  <c15:dlblFieldTable>
                    <c15:dlblFTEntry>
                      <c15:txfldGUID>{0EECCCB3-3BAB-465B-BE8C-31B8F7B0C2F9}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FF6-4221-A949-813B30DEC88C}"/>
                </c:ext>
                <c:ext xmlns:c15="http://schemas.microsoft.com/office/drawing/2012/chart" uri="{CE6537A1-D6FC-4f65-9D91-7224C49458BB}">
                  <c15:dlblFieldTable>
                    <c15:dlblFTEntry>
                      <c15:txfldGUID>{776EDA6F-A10F-457D-8F28-859CFA67E99B}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FF6-4221-A949-813B30DEC88C}"/>
                </c:ext>
                <c:ext xmlns:c15="http://schemas.microsoft.com/office/drawing/2012/chart" uri="{CE6537A1-D6FC-4f65-9D91-7224C49458BB}">
                  <c15:dlblFieldTable>
                    <c15:dlblFTEntry>
                      <c15:txfldGUID>{3170CA4D-C508-416E-8136-6033492613A4}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FF6-4221-A949-813B30DEC88C}"/>
                </c:ext>
                <c:ext xmlns:c15="http://schemas.microsoft.com/office/drawing/2012/chart" uri="{CE6537A1-D6FC-4f65-9D91-7224C49458BB}">
                  <c15:layout/>
                  <c15:dlblFieldTable>
                    <c15:dlblFTEntry>
                      <c15:txfldGUID>{A60A3BE4-6BF3-4DC9-89DD-6271870EB8CA}</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FF6-4221-A949-813B30DEC88C}"/>
                </c:ext>
                <c:ext xmlns:c15="http://schemas.microsoft.com/office/drawing/2012/chart" uri="{CE6537A1-D6FC-4f65-9D91-7224C49458BB}">
                  <c15:layout/>
                  <c15:dlblFieldTable>
                    <c15:dlblFTEntry>
                      <c15:txfldGUID>{BBC2C165-8FC2-4665-8E2A-B2F2D7AD0C91}</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FF6-4221-A949-813B30DEC88C}"/>
                </c:ext>
                <c:ext xmlns:c15="http://schemas.microsoft.com/office/drawing/2012/chart" uri="{CE6537A1-D6FC-4f65-9D91-7224C49458BB}">
                  <c15:layout/>
                  <c15:dlblFieldTable>
                    <c15:dlblFTEntry>
                      <c15:txfldGUID>{D3067013-1BA4-4AD8-983B-1D4B0AEB8BE0}</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FF6-4221-A949-813B30DEC88C}"/>
                </c:ext>
                <c:ext xmlns:c15="http://schemas.microsoft.com/office/drawing/2012/chart" uri="{CE6537A1-D6FC-4f65-9D91-7224C49458BB}">
                  <c15:layout/>
                  <c15:dlblFieldTable>
                    <c15:dlblFTEntry>
                      <c15:txfldGUID>{F263E27F-0942-4192-80DF-6A6A1DEB5A4B}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pt idx="8">
                  <c:v>60.2</c:v>
                </c:pt>
                <c:pt idx="16">
                  <c:v>61.5</c:v>
                </c:pt>
                <c:pt idx="24">
                  <c:v>63.1</c:v>
                </c:pt>
                <c:pt idx="32">
                  <c:v>63.7</c:v>
                </c:pt>
              </c:numCache>
            </c:numRef>
          </c:xVal>
          <c:yVal>
            <c:numRef>
              <c:f>公会計指標分析・財政指標組合せ分析表!$BP$51:$DC$51</c:f>
              <c:numCache>
                <c:formatCode>#,##0.0;"▲ "#,##0.0</c:formatCode>
                <c:ptCount val="40"/>
                <c:pt idx="0">
                  <c:v>106.9</c:v>
                </c:pt>
                <c:pt idx="8">
                  <c:v>108.1</c:v>
                </c:pt>
                <c:pt idx="16">
                  <c:v>99.7</c:v>
                </c:pt>
                <c:pt idx="24">
                  <c:v>94.7</c:v>
                </c:pt>
                <c:pt idx="32">
                  <c:v>91</c:v>
                </c:pt>
              </c:numCache>
            </c:numRef>
          </c:yVal>
          <c:smooth val="0"/>
          <c:extLst xmlns:c16r2="http://schemas.microsoft.com/office/drawing/2015/06/chart">
            <c:ext xmlns:c16="http://schemas.microsoft.com/office/drawing/2014/chart" uri="{C3380CC4-5D6E-409C-BE32-E72D297353CC}">
              <c16:uniqueId val="{00000009-FFF6-4221-A949-813B30DEC88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FF6-4221-A949-813B30DEC88C}"/>
                </c:ext>
                <c:ext xmlns:c15="http://schemas.microsoft.com/office/drawing/2012/chart" uri="{CE6537A1-D6FC-4f65-9D91-7224C49458BB}">
                  <c15:layout/>
                  <c15:dlblFieldTable>
                    <c15:dlblFTEntry>
                      <c15:txfldGUID>{2DE09227-7EA1-41AB-8D38-7B75643CA7BD}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FF6-4221-A949-813B30DEC88C}"/>
                </c:ext>
                <c:ext xmlns:c15="http://schemas.microsoft.com/office/drawing/2012/chart" uri="{CE6537A1-D6FC-4f65-9D91-7224C49458BB}">
                  <c15:dlblFieldTable>
                    <c15:dlblFTEntry>
                      <c15:txfldGUID>{C810B811-84C9-45A5-90B5-A57B532616DC}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FF6-4221-A949-813B30DEC88C}"/>
                </c:ext>
                <c:ext xmlns:c15="http://schemas.microsoft.com/office/drawing/2012/chart" uri="{CE6537A1-D6FC-4f65-9D91-7224C49458BB}">
                  <c15:dlblFieldTable>
                    <c15:dlblFTEntry>
                      <c15:txfldGUID>{C50F9C8B-A812-4AB9-B6E8-5AEA83C5D503}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FF6-4221-A949-813B30DEC88C}"/>
                </c:ext>
                <c:ext xmlns:c15="http://schemas.microsoft.com/office/drawing/2012/chart" uri="{CE6537A1-D6FC-4f65-9D91-7224C49458BB}">
                  <c15:dlblFieldTable>
                    <c15:dlblFTEntry>
                      <c15:txfldGUID>{F956F72B-908B-4E2B-B271-97601BA7080C}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FF6-4221-A949-813B30DEC88C}"/>
                </c:ext>
                <c:ext xmlns:c15="http://schemas.microsoft.com/office/drawing/2012/chart" uri="{CE6537A1-D6FC-4f65-9D91-7224C49458BB}">
                  <c15:dlblFieldTable>
                    <c15:dlblFTEntry>
                      <c15:txfldGUID>{055D8B1B-8823-43CC-AB28-F969BDEA4264}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FF6-4221-A949-813B30DEC88C}"/>
                </c:ext>
                <c:ext xmlns:c15="http://schemas.microsoft.com/office/drawing/2012/chart" uri="{CE6537A1-D6FC-4f65-9D91-7224C49458BB}">
                  <c15:layout/>
                  <c15:dlblFieldTable>
                    <c15:dlblFTEntry>
                      <c15:txfldGUID>{7858D3CA-108F-4364-BCCE-B09FBDF5B704}</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FF6-4221-A949-813B30DEC88C}"/>
                </c:ext>
                <c:ext xmlns:c15="http://schemas.microsoft.com/office/drawing/2012/chart" uri="{CE6537A1-D6FC-4f65-9D91-7224C49458BB}">
                  <c15:layout/>
                  <c15:dlblFieldTable>
                    <c15:dlblFTEntry>
                      <c15:txfldGUID>{6A25BBC6-3D21-4F1D-B425-8A55A2A48ADE}</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FF6-4221-A949-813B30DEC88C}"/>
                </c:ext>
                <c:ext xmlns:c15="http://schemas.microsoft.com/office/drawing/2012/chart" uri="{CE6537A1-D6FC-4f65-9D91-7224C49458BB}">
                  <c15:layout/>
                  <c15:dlblFieldTable>
                    <c15:dlblFTEntry>
                      <c15:txfldGUID>{736491AB-DCF4-4CA7-A336-AE5CA7F53DCB}</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FF6-4221-A949-813B30DEC88C}"/>
                </c:ext>
                <c:ext xmlns:c15="http://schemas.microsoft.com/office/drawing/2012/chart" uri="{CE6537A1-D6FC-4f65-9D91-7224C49458BB}">
                  <c15:layout/>
                  <c15:dlblFieldTable>
                    <c15:dlblFTEntry>
                      <c15:txfldGUID>{DD8C3DA2-F71C-431B-9F6B-2788C3EDCB12}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56.4</c:v>
                </c:pt>
                <c:pt idx="8">
                  <c:v>58.8</c:v>
                </c:pt>
                <c:pt idx="16">
                  <c:v>59.4</c:v>
                </c:pt>
                <c:pt idx="24">
                  <c:v>60.7</c:v>
                </c:pt>
                <c:pt idx="32">
                  <c:v>66.599999999999994</c:v>
                </c:pt>
              </c:numCache>
            </c:numRef>
          </c:xVal>
          <c:yVal>
            <c:numRef>
              <c:f>公会計指標分析・財政指標組合せ分析表!$BP$55:$DC$55</c:f>
              <c:numCache>
                <c:formatCode>#,##0.0;"▲ "#,##0.0</c:formatCode>
                <c:ptCount val="40"/>
                <c:pt idx="0">
                  <c:v>41.5</c:v>
                </c:pt>
                <c:pt idx="8">
                  <c:v>36.6</c:v>
                </c:pt>
                <c:pt idx="16">
                  <c:v>37.700000000000003</c:v>
                </c:pt>
                <c:pt idx="24">
                  <c:v>37.9</c:v>
                </c:pt>
                <c:pt idx="32">
                  <c:v>38.700000000000003</c:v>
                </c:pt>
              </c:numCache>
            </c:numRef>
          </c:yVal>
          <c:smooth val="0"/>
          <c:extLst xmlns:c16r2="http://schemas.microsoft.com/office/drawing/2015/06/chart">
            <c:ext xmlns:c16="http://schemas.microsoft.com/office/drawing/2014/chart" uri="{C3380CC4-5D6E-409C-BE32-E72D297353CC}">
              <c16:uniqueId val="{00000013-FFF6-4221-A949-813B30DEC88C}"/>
            </c:ext>
          </c:extLst>
        </c:ser>
        <c:dLbls>
          <c:showLegendKey val="0"/>
          <c:showVal val="1"/>
          <c:showCatName val="0"/>
          <c:showSerName val="0"/>
          <c:showPercent val="0"/>
          <c:showBubbleSize val="0"/>
        </c:dLbls>
        <c:axId val="522340872"/>
        <c:axId val="522337736"/>
      </c:scatterChart>
      <c:valAx>
        <c:axId val="522340872"/>
        <c:scaling>
          <c:orientation val="minMax"/>
          <c:max val="68"/>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2337736"/>
        <c:crosses val="autoZero"/>
        <c:crossBetween val="midCat"/>
      </c:valAx>
      <c:valAx>
        <c:axId val="522337736"/>
        <c:scaling>
          <c:orientation val="minMax"/>
          <c:max val="121"/>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2340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802-4268-B000-2CFC1BF2A949}"/>
                </c:ext>
                <c:ext xmlns:c15="http://schemas.microsoft.com/office/drawing/2012/chart" uri="{CE6537A1-D6FC-4f65-9D91-7224C49458BB}">
                  <c15:layout/>
                  <c15:dlblFieldTable>
                    <c15:dlblFTEntry>
                      <c15:txfldGUID>{202F06EB-E3E3-401F-92DD-9D028CB4B4D6}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802-4268-B000-2CFC1BF2A949}"/>
                </c:ext>
                <c:ext xmlns:c15="http://schemas.microsoft.com/office/drawing/2012/chart" uri="{CE6537A1-D6FC-4f65-9D91-7224C49458BB}">
                  <c15:dlblFieldTable>
                    <c15:dlblFTEntry>
                      <c15:txfldGUID>{9448F9AF-19EE-4A23-9C2C-F3EB7B4D4CE3}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802-4268-B000-2CFC1BF2A949}"/>
                </c:ext>
                <c:ext xmlns:c15="http://schemas.microsoft.com/office/drawing/2012/chart" uri="{CE6537A1-D6FC-4f65-9D91-7224C49458BB}">
                  <c15:dlblFieldTable>
                    <c15:dlblFTEntry>
                      <c15:txfldGUID>{0C33DD9D-F269-4440-9801-886EDA487877}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802-4268-B000-2CFC1BF2A949}"/>
                </c:ext>
                <c:ext xmlns:c15="http://schemas.microsoft.com/office/drawing/2012/chart" uri="{CE6537A1-D6FC-4f65-9D91-7224C49458BB}">
                  <c15:dlblFieldTable>
                    <c15:dlblFTEntry>
                      <c15:txfldGUID>{4E6E78DD-217C-4A3A-951B-049D2461E006}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802-4268-B000-2CFC1BF2A949}"/>
                </c:ext>
                <c:ext xmlns:c15="http://schemas.microsoft.com/office/drawing/2012/chart" uri="{CE6537A1-D6FC-4f65-9D91-7224C49458BB}">
                  <c15:dlblFieldTable>
                    <c15:dlblFTEntry>
                      <c15:txfldGUID>{AFB67888-592D-4FA8-B5A4-DF73FDF464E7}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802-4268-B000-2CFC1BF2A949}"/>
                </c:ext>
                <c:ext xmlns:c15="http://schemas.microsoft.com/office/drawing/2012/chart" uri="{CE6537A1-D6FC-4f65-9D91-7224C49458BB}">
                  <c15:layout/>
                  <c15:dlblFieldTable>
                    <c15:dlblFTEntry>
                      <c15:txfldGUID>{8359334A-72A9-49E0-8697-A69AD1FBD69B}</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802-4268-B000-2CFC1BF2A949}"/>
                </c:ext>
                <c:ext xmlns:c15="http://schemas.microsoft.com/office/drawing/2012/chart" uri="{CE6537A1-D6FC-4f65-9D91-7224C49458BB}">
                  <c15:layout/>
                  <c15:dlblFieldTable>
                    <c15:dlblFTEntry>
                      <c15:txfldGUID>{1C6ECD87-1D15-4BA0-B52C-E7AE66CC2F21}</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802-4268-B000-2CFC1BF2A949}"/>
                </c:ext>
                <c:ext xmlns:c15="http://schemas.microsoft.com/office/drawing/2012/chart" uri="{CE6537A1-D6FC-4f65-9D91-7224C49458BB}">
                  <c15:layout/>
                  <c15:dlblFieldTable>
                    <c15:dlblFTEntry>
                      <c15:txfldGUID>{5DE97A09-912A-4EA8-ADE1-06A61DF97720}</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802-4268-B000-2CFC1BF2A949}"/>
                </c:ext>
                <c:ext xmlns:c15="http://schemas.microsoft.com/office/drawing/2012/chart" uri="{CE6537A1-D6FC-4f65-9D91-7224C49458BB}">
                  <c15:layout/>
                  <c15:dlblFieldTable>
                    <c15:dlblFTEntry>
                      <c15:txfldGUID>{91C4350E-1386-43B2-9800-1EAD0B29A916}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13.7</c:v>
                </c:pt>
                <c:pt idx="16">
                  <c:v>12.7</c:v>
                </c:pt>
                <c:pt idx="24">
                  <c:v>13</c:v>
                </c:pt>
                <c:pt idx="32">
                  <c:v>12.6</c:v>
                </c:pt>
              </c:numCache>
            </c:numRef>
          </c:xVal>
          <c:yVal>
            <c:numRef>
              <c:f>公会計指標分析・財政指標組合せ分析表!$BP$73:$DC$73</c:f>
              <c:numCache>
                <c:formatCode>#,##0.0;"▲ "#,##0.0</c:formatCode>
                <c:ptCount val="40"/>
                <c:pt idx="0">
                  <c:v>106.9</c:v>
                </c:pt>
                <c:pt idx="8">
                  <c:v>108.1</c:v>
                </c:pt>
                <c:pt idx="16">
                  <c:v>99.7</c:v>
                </c:pt>
                <c:pt idx="24">
                  <c:v>94.7</c:v>
                </c:pt>
                <c:pt idx="32">
                  <c:v>91</c:v>
                </c:pt>
              </c:numCache>
            </c:numRef>
          </c:yVal>
          <c:smooth val="0"/>
          <c:extLst xmlns:c16r2="http://schemas.microsoft.com/office/drawing/2015/06/chart">
            <c:ext xmlns:c16="http://schemas.microsoft.com/office/drawing/2014/chart" uri="{C3380CC4-5D6E-409C-BE32-E72D297353CC}">
              <c16:uniqueId val="{00000009-1802-4268-B000-2CFC1BF2A9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802-4268-B000-2CFC1BF2A949}"/>
                </c:ext>
                <c:ext xmlns:c15="http://schemas.microsoft.com/office/drawing/2012/chart" uri="{CE6537A1-D6FC-4f65-9D91-7224C49458BB}">
                  <c15:layout/>
                  <c15:dlblFieldTable>
                    <c15:dlblFTEntry>
                      <c15:txfldGUID>{70EE6A50-3A81-4C2E-9AE4-11288DDFB4AA}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802-4268-B000-2CFC1BF2A949}"/>
                </c:ext>
                <c:ext xmlns:c15="http://schemas.microsoft.com/office/drawing/2012/chart" uri="{CE6537A1-D6FC-4f65-9D91-7224C49458BB}">
                  <c15:dlblFieldTable>
                    <c15:dlblFTEntry>
                      <c15:txfldGUID>{454C9D87-5672-4502-BEBE-75807B339459}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802-4268-B000-2CFC1BF2A949}"/>
                </c:ext>
                <c:ext xmlns:c15="http://schemas.microsoft.com/office/drawing/2012/chart" uri="{CE6537A1-D6FC-4f65-9D91-7224C49458BB}">
                  <c15:dlblFieldTable>
                    <c15:dlblFTEntry>
                      <c15:txfldGUID>{75BCC525-FA12-4DF3-AA5C-03312111E530}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802-4268-B000-2CFC1BF2A949}"/>
                </c:ext>
                <c:ext xmlns:c15="http://schemas.microsoft.com/office/drawing/2012/chart" uri="{CE6537A1-D6FC-4f65-9D91-7224C49458BB}">
                  <c15:dlblFieldTable>
                    <c15:dlblFTEntry>
                      <c15:txfldGUID>{EA6F948E-D833-447A-BB38-07C342A85C80}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802-4268-B000-2CFC1BF2A949}"/>
                </c:ext>
                <c:ext xmlns:c15="http://schemas.microsoft.com/office/drawing/2012/chart" uri="{CE6537A1-D6FC-4f65-9D91-7224C49458BB}">
                  <c15:dlblFieldTable>
                    <c15:dlblFTEntry>
                      <c15:txfldGUID>{034D137D-F05D-402D-B0B4-91C1E87F3697}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802-4268-B000-2CFC1BF2A949}"/>
                </c:ext>
                <c:ext xmlns:c15="http://schemas.microsoft.com/office/drawing/2012/chart" uri="{CE6537A1-D6FC-4f65-9D91-7224C49458BB}">
                  <c15:layout/>
                  <c15:dlblFieldTable>
                    <c15:dlblFTEntry>
                      <c15:txfldGUID>{577E0317-7F76-4B5E-8D20-EC8C326CB30D}</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1077049389352997E-2"/>
                  <c:y val="-3.018651188055129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802-4268-B000-2CFC1BF2A949}"/>
                </c:ext>
                <c:ext xmlns:c15="http://schemas.microsoft.com/office/drawing/2012/chart" uri="{CE6537A1-D6FC-4f65-9D91-7224C49458BB}">
                  <c15:layout/>
                  <c15:dlblFieldTable>
                    <c15:dlblFTEntry>
                      <c15:txfldGUID>{961E5737-CACA-4BD3-87E2-05C6099DFAF4}</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2318933848868289E-2"/>
                  <c:y val="-6.29618872983006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802-4268-B000-2CFC1BF2A949}"/>
                </c:ext>
                <c:ext xmlns:c15="http://schemas.microsoft.com/office/drawing/2012/chart" uri="{CE6537A1-D6FC-4f65-9D91-7224C49458BB}">
                  <c15:layout/>
                  <c15:dlblFieldTable>
                    <c15:dlblFTEntry>
                      <c15:txfldGUID>{00957FB2-EC13-48E8-98FA-C88348984FC3}</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9.41011995969606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802-4268-B000-2CFC1BF2A949}"/>
                </c:ext>
                <c:ext xmlns:c15="http://schemas.microsoft.com/office/drawing/2012/chart" uri="{CE6537A1-D6FC-4f65-9D91-7224C49458BB}">
                  <c15:layout/>
                  <c15:dlblFieldTable>
                    <c15:dlblFTEntry>
                      <c15:txfldGUID>{692CEB87-5EFC-4156-85CA-EC18D9BFDB21}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xmlns:c16r2="http://schemas.microsoft.com/office/drawing/2015/06/chart">
            <c:ext xmlns:c16="http://schemas.microsoft.com/office/drawing/2014/chart" uri="{C3380CC4-5D6E-409C-BE32-E72D297353CC}">
              <c16:uniqueId val="{00000013-1802-4268-B000-2CFC1BF2A949}"/>
            </c:ext>
          </c:extLst>
        </c:ser>
        <c:dLbls>
          <c:showLegendKey val="0"/>
          <c:showVal val="1"/>
          <c:showCatName val="0"/>
          <c:showSerName val="0"/>
          <c:showPercent val="0"/>
          <c:showBubbleSize val="0"/>
        </c:dLbls>
        <c:axId val="522341656"/>
        <c:axId val="522338912"/>
      </c:scatterChart>
      <c:valAx>
        <c:axId val="522341656"/>
        <c:scaling>
          <c:orientation val="minMax"/>
          <c:max val="14.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2338912"/>
        <c:crosses val="autoZero"/>
        <c:crossBetween val="midCat"/>
      </c:valAx>
      <c:valAx>
        <c:axId val="522338912"/>
        <c:scaling>
          <c:orientation val="minMax"/>
          <c:max val="121"/>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23416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北海道登別市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平成１９年度の比率の公表開始以降、公債費は増減を繰り返しながら緩やかに減少しており、実質公債費比率の分子にあたる額においても近年減少傾向にある。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令和元年度においては、元利償還金が市民プール建設等に係る市債の償還の終了により、前年度に比べ２．６億円減少した。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今後についても、公共施設の建設や改修などが控えていること等から、事業の選択と集中を図り、計画的な財政運営に努める。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北海道登別市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度の公表開始以降、組合等負担等見込額、退職手当負担見込額は減少傾向で推移している。一般会計等に係る地方債残高は、登別市土地開発公社の解散に伴う第三セクター等改革推進債の起債により、平成２５年度に増加し、令和元年度は消防支署新庁舎や市営住宅の建設等に伴う起債により、０．３億円増加した一方、公営企業債等繰入見込額については、前年度に比べ、４．７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基準財政需要額算入見込額などの充当可能財源等は前年度に比べ減少しているが、将来負担額の大幅な減により、結果として将来負担比率の分子の額は減となっている。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今後についても、地方債残高等の将来負担額の推移に注視しながら、中長期的な視点に立ち、計画的な地方債の発行を図るなど、財政の健全化に努める。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北海道登別市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令和元年度については、減債基金を０．７億円取り崩した一方、庁舎整備基金に１．２億円積み立てる等したことにより、基金残高合計は０．３億円増となった。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各事務事業の見直しを行うとともに、歳入の確保や歳出の縮減等に取り組むなど、効率的な財政運営を図ることにより、基金残高の確保に努める。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・庁舎整備基金：庁舎の新築・改築または大規模改修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・観光開発基金：観光基盤の整備及び観光開発の推進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・ふるさとまちづくり応援基金：寄附者の意思の具体化による活力あるふるさとづくり及び協働のまちづくり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・庁舎整備基金：庁舎の整備に要する経費の財源として１．２億円を積み立てたことによる増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・退職手当積立金：積立及び利子の発生により１．２億円増となった一方、退職手当支給に伴う財源として２．４億円を取り崩したことによる減。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・庁舎整備基金：庁舎の整備に向け、計画的な積立を行う。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・退職手当積立金：退職者の増加に伴い、取り崩しが増えている状況にあることから、計画的な積立及び取り崩しを行う。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各事務事業の見直しを行うとともに、歳入の確保や歳出の縮減等に取り組むなど、効率的な財政運営を図ることにより、基金残高の確保に努める。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第三セクター等改革推進債の償還等のため０．１億円積み立てた一方、第三セクター等改革推進債の償還のため０．２億円、財源不足を補うため減債基金のルール外分を０．５億円取り崩したことによる減。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計画的な地方債の発行を図りつつ、償還に必要な財源を確保し、財政の健全化に努める。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北海道登別市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47,608
47,367
212.21
24,053,214
23,547,604
443,640
11,430,335
22,834,141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有形固定資産減価償却率は、類似団体平均よりは高い水準にある。中でも図書館や庁舎においては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％以上を示し、今後、維持管理等に要する経費が増加していくものと見込まれる。施設総量の削減を推進するため、平成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月に策定した公共施設等総合管理計画に基づき、計画的・効率的な維持補修・更新等を行う。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5" name="フローチャート: 判断 74"/>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28363</xdr:rowOff>
    </xdr:from>
    <xdr:to>
      <xdr:col>23</xdr:col>
      <xdr:colOff>136525</xdr:colOff>
      <xdr:row>31</xdr:row>
      <xdr:rowOff>129963</xdr:rowOff>
    </xdr:to>
    <xdr:sp macro="" textlink="">
      <xdr:nvSpPr>
        <xdr:cNvPr id="81" name="楕円 80"/>
        <xdr:cNvSpPr/>
      </xdr:nvSpPr>
      <xdr:spPr>
        <a:xfrm>
          <a:off x="47117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51240</xdr:rowOff>
    </xdr:from>
    <xdr:ext cx="405111" cy="259045"/>
    <xdr:sp macro="" textlink="">
      <xdr:nvSpPr>
        <xdr:cNvPr id="82" name="有形固定資産減価償却率該当値テキスト"/>
        <xdr:cNvSpPr txBox="1"/>
      </xdr:nvSpPr>
      <xdr:spPr>
        <a:xfrm>
          <a:off x="4813300" y="596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6773</xdr:rowOff>
    </xdr:from>
    <xdr:to>
      <xdr:col>19</xdr:col>
      <xdr:colOff>187325</xdr:colOff>
      <xdr:row>31</xdr:row>
      <xdr:rowOff>108373</xdr:rowOff>
    </xdr:to>
    <xdr:sp macro="" textlink="">
      <xdr:nvSpPr>
        <xdr:cNvPr id="83" name="楕円 82"/>
        <xdr:cNvSpPr/>
      </xdr:nvSpPr>
      <xdr:spPr>
        <a:xfrm>
          <a:off x="4000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57573</xdr:rowOff>
    </xdr:from>
    <xdr:to>
      <xdr:col>23</xdr:col>
      <xdr:colOff>85725</xdr:colOff>
      <xdr:row>31</xdr:row>
      <xdr:rowOff>79163</xdr:rowOff>
    </xdr:to>
    <xdr:cxnSp macro="">
      <xdr:nvCxnSpPr>
        <xdr:cNvPr id="84" name="直線コネクタ 83"/>
        <xdr:cNvCxnSpPr/>
      </xdr:nvCxnSpPr>
      <xdr:spPr>
        <a:xfrm>
          <a:off x="4051300" y="614404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120650</xdr:rowOff>
    </xdr:from>
    <xdr:to>
      <xdr:col>15</xdr:col>
      <xdr:colOff>187325</xdr:colOff>
      <xdr:row>31</xdr:row>
      <xdr:rowOff>50800</xdr:rowOff>
    </xdr:to>
    <xdr:sp macro="" textlink="">
      <xdr:nvSpPr>
        <xdr:cNvPr id="85" name="楕円 84"/>
        <xdr:cNvSpPr/>
      </xdr:nvSpPr>
      <xdr:spPr>
        <a:xfrm>
          <a:off x="3238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0</xdr:rowOff>
    </xdr:from>
    <xdr:to>
      <xdr:col>19</xdr:col>
      <xdr:colOff>136525</xdr:colOff>
      <xdr:row>31</xdr:row>
      <xdr:rowOff>57573</xdr:rowOff>
    </xdr:to>
    <xdr:cxnSp macro="">
      <xdr:nvCxnSpPr>
        <xdr:cNvPr id="86" name="直線コネクタ 85"/>
        <xdr:cNvCxnSpPr/>
      </xdr:nvCxnSpPr>
      <xdr:spPr>
        <a:xfrm>
          <a:off x="3289300" y="6086475"/>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73872</xdr:rowOff>
    </xdr:from>
    <xdr:to>
      <xdr:col>11</xdr:col>
      <xdr:colOff>187325</xdr:colOff>
      <xdr:row>31</xdr:row>
      <xdr:rowOff>4022</xdr:rowOff>
    </xdr:to>
    <xdr:sp macro="" textlink="">
      <xdr:nvSpPr>
        <xdr:cNvPr id="87" name="楕円 86"/>
        <xdr:cNvSpPr/>
      </xdr:nvSpPr>
      <xdr:spPr>
        <a:xfrm>
          <a:off x="2476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124672</xdr:rowOff>
    </xdr:from>
    <xdr:to>
      <xdr:col>15</xdr:col>
      <xdr:colOff>136525</xdr:colOff>
      <xdr:row>31</xdr:row>
      <xdr:rowOff>0</xdr:rowOff>
    </xdr:to>
    <xdr:cxnSp macro="">
      <xdr:nvCxnSpPr>
        <xdr:cNvPr id="88" name="直線コネクタ 87"/>
        <xdr:cNvCxnSpPr/>
      </xdr:nvCxnSpPr>
      <xdr:spPr>
        <a:xfrm>
          <a:off x="2527300" y="603969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48683</xdr:rowOff>
    </xdr:from>
    <xdr:to>
      <xdr:col>7</xdr:col>
      <xdr:colOff>187325</xdr:colOff>
      <xdr:row>30</xdr:row>
      <xdr:rowOff>150283</xdr:rowOff>
    </xdr:to>
    <xdr:sp macro="" textlink="">
      <xdr:nvSpPr>
        <xdr:cNvPr id="89" name="楕円 88"/>
        <xdr:cNvSpPr/>
      </xdr:nvSpPr>
      <xdr:spPr>
        <a:xfrm>
          <a:off x="1714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99483</xdr:rowOff>
    </xdr:from>
    <xdr:to>
      <xdr:col>11</xdr:col>
      <xdr:colOff>136525</xdr:colOff>
      <xdr:row>30</xdr:row>
      <xdr:rowOff>124672</xdr:rowOff>
    </xdr:to>
    <xdr:cxnSp macro="">
      <xdr:nvCxnSpPr>
        <xdr:cNvPr id="90" name="直線コネクタ 89"/>
        <xdr:cNvCxnSpPr/>
      </xdr:nvCxnSpPr>
      <xdr:spPr>
        <a:xfrm>
          <a:off x="1765300" y="601450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91"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2" name="n_2ave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3"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4" name="n_4aveValue有形固定資産減価償却率"/>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99500</xdr:rowOff>
    </xdr:from>
    <xdr:ext cx="405111" cy="259045"/>
    <xdr:sp macro="" textlink="">
      <xdr:nvSpPr>
        <xdr:cNvPr id="95" name="n_1mainValue有形固定資産減価償却率"/>
        <xdr:cNvSpPr txBox="1"/>
      </xdr:nvSpPr>
      <xdr:spPr>
        <a:xfrm>
          <a:off x="38360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6" name="n_2mainValue有形固定資産減価償却率"/>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166599</xdr:rowOff>
    </xdr:from>
    <xdr:ext cx="405111" cy="259045"/>
    <xdr:sp macro="" textlink="">
      <xdr:nvSpPr>
        <xdr:cNvPr id="97" name="n_3mainValue有形固定資産減価償却率"/>
        <xdr:cNvSpPr txBox="1"/>
      </xdr:nvSpPr>
      <xdr:spPr>
        <a:xfrm>
          <a:off x="2324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141410</xdr:rowOff>
    </xdr:from>
    <xdr:ext cx="405111" cy="259045"/>
    <xdr:sp macro="" textlink="">
      <xdr:nvSpPr>
        <xdr:cNvPr id="98" name="n_4mainValue有形固定資産減価償却率"/>
        <xdr:cNvSpPr txBox="1"/>
      </xdr:nvSpPr>
      <xdr:spPr>
        <a:xfrm>
          <a:off x="1562744"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の平均よりも高くなっている。地方債現在高や公営企業債等繰入見込額の減少が見込まれるため、将来負担額は減少傾向にあるものの、今後も人口減少等による市税等の経常一般財源の減少が見込まれることから、債務償還比率はほぼ横ばいで推移する見込み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30" name="直線コネクタ 129"/>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31" name="債務償還比率最小値テキスト"/>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32" name="直線コネクタ 131"/>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33" name="債務償還比率最大値テキスト"/>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34" name="直線コネクタ 133"/>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106670</xdr:rowOff>
    </xdr:from>
    <xdr:ext cx="469744" cy="259045"/>
    <xdr:sp macro="" textlink="">
      <xdr:nvSpPr>
        <xdr:cNvPr id="135" name="債務償還比率平均値テキスト"/>
        <xdr:cNvSpPr txBox="1"/>
      </xdr:nvSpPr>
      <xdr:spPr>
        <a:xfrm>
          <a:off x="14846300" y="585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36" name="フローチャート: 判断 135"/>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37" name="フローチャート: 判断 136"/>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8" name="フローチャート: 判断 137"/>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39" name="フローチャート: 判断 138"/>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40" name="フローチャート: 判断 139"/>
        <xdr:cNvSpPr/>
      </xdr:nvSpPr>
      <xdr:spPr>
        <a:xfrm>
          <a:off x="11747500" y="58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141814</xdr:rowOff>
    </xdr:from>
    <xdr:to>
      <xdr:col>76</xdr:col>
      <xdr:colOff>73025</xdr:colOff>
      <xdr:row>32</xdr:row>
      <xdr:rowOff>71964</xdr:rowOff>
    </xdr:to>
    <xdr:sp macro="" textlink="">
      <xdr:nvSpPr>
        <xdr:cNvPr id="146" name="楕円 145"/>
        <xdr:cNvSpPr/>
      </xdr:nvSpPr>
      <xdr:spPr>
        <a:xfrm>
          <a:off x="14744700" y="62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120241</xdr:rowOff>
    </xdr:from>
    <xdr:ext cx="469744" cy="259045"/>
    <xdr:sp macro="" textlink="">
      <xdr:nvSpPr>
        <xdr:cNvPr id="147" name="債務償還比率該当値テキスト"/>
        <xdr:cNvSpPr txBox="1"/>
      </xdr:nvSpPr>
      <xdr:spPr>
        <a:xfrm>
          <a:off x="14846300" y="620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166488</xdr:rowOff>
    </xdr:from>
    <xdr:to>
      <xdr:col>72</xdr:col>
      <xdr:colOff>123825</xdr:colOff>
      <xdr:row>32</xdr:row>
      <xdr:rowOff>96638</xdr:rowOff>
    </xdr:to>
    <xdr:sp macro="" textlink="">
      <xdr:nvSpPr>
        <xdr:cNvPr id="148" name="楕円 147"/>
        <xdr:cNvSpPr/>
      </xdr:nvSpPr>
      <xdr:spPr>
        <a:xfrm>
          <a:off x="14033500" y="62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21164</xdr:rowOff>
    </xdr:from>
    <xdr:to>
      <xdr:col>76</xdr:col>
      <xdr:colOff>22225</xdr:colOff>
      <xdr:row>32</xdr:row>
      <xdr:rowOff>45838</xdr:rowOff>
    </xdr:to>
    <xdr:cxnSp macro="">
      <xdr:nvCxnSpPr>
        <xdr:cNvPr id="149" name="直線コネクタ 148"/>
        <xdr:cNvCxnSpPr/>
      </xdr:nvCxnSpPr>
      <xdr:spPr>
        <a:xfrm flipV="1">
          <a:off x="14084300" y="6279089"/>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9842</xdr:rowOff>
    </xdr:from>
    <xdr:to>
      <xdr:col>68</xdr:col>
      <xdr:colOff>123825</xdr:colOff>
      <xdr:row>32</xdr:row>
      <xdr:rowOff>111442</xdr:rowOff>
    </xdr:to>
    <xdr:sp macro="" textlink="">
      <xdr:nvSpPr>
        <xdr:cNvPr id="150" name="楕円 149"/>
        <xdr:cNvSpPr/>
      </xdr:nvSpPr>
      <xdr:spPr>
        <a:xfrm>
          <a:off x="13271500" y="62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45838</xdr:rowOff>
    </xdr:from>
    <xdr:to>
      <xdr:col>72</xdr:col>
      <xdr:colOff>73025</xdr:colOff>
      <xdr:row>32</xdr:row>
      <xdr:rowOff>60642</xdr:rowOff>
    </xdr:to>
    <xdr:cxnSp macro="">
      <xdr:nvCxnSpPr>
        <xdr:cNvPr id="151" name="直線コネクタ 150"/>
        <xdr:cNvCxnSpPr/>
      </xdr:nvCxnSpPr>
      <xdr:spPr>
        <a:xfrm flipV="1">
          <a:off x="13322300" y="6303763"/>
          <a:ext cx="762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114554</xdr:rowOff>
    </xdr:from>
    <xdr:to>
      <xdr:col>64</xdr:col>
      <xdr:colOff>123825</xdr:colOff>
      <xdr:row>33</xdr:row>
      <xdr:rowOff>44704</xdr:rowOff>
    </xdr:to>
    <xdr:sp macro="" textlink="">
      <xdr:nvSpPr>
        <xdr:cNvPr id="152" name="楕円 151"/>
        <xdr:cNvSpPr/>
      </xdr:nvSpPr>
      <xdr:spPr>
        <a:xfrm>
          <a:off x="12509500" y="63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60642</xdr:rowOff>
    </xdr:from>
    <xdr:to>
      <xdr:col>68</xdr:col>
      <xdr:colOff>73025</xdr:colOff>
      <xdr:row>32</xdr:row>
      <xdr:rowOff>165354</xdr:rowOff>
    </xdr:to>
    <xdr:cxnSp macro="">
      <xdr:nvCxnSpPr>
        <xdr:cNvPr id="153" name="直線コネクタ 152"/>
        <xdr:cNvCxnSpPr/>
      </xdr:nvCxnSpPr>
      <xdr:spPr>
        <a:xfrm flipV="1">
          <a:off x="12560300" y="6318567"/>
          <a:ext cx="762000" cy="10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104956</xdr:rowOff>
    </xdr:from>
    <xdr:to>
      <xdr:col>60</xdr:col>
      <xdr:colOff>123825</xdr:colOff>
      <xdr:row>32</xdr:row>
      <xdr:rowOff>35106</xdr:rowOff>
    </xdr:to>
    <xdr:sp macro="" textlink="">
      <xdr:nvSpPr>
        <xdr:cNvPr id="154" name="楕円 153"/>
        <xdr:cNvSpPr/>
      </xdr:nvSpPr>
      <xdr:spPr>
        <a:xfrm>
          <a:off x="11747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155756</xdr:rowOff>
    </xdr:from>
    <xdr:to>
      <xdr:col>64</xdr:col>
      <xdr:colOff>73025</xdr:colOff>
      <xdr:row>32</xdr:row>
      <xdr:rowOff>165354</xdr:rowOff>
    </xdr:to>
    <xdr:cxnSp macro="">
      <xdr:nvCxnSpPr>
        <xdr:cNvPr id="155" name="直線コネクタ 154"/>
        <xdr:cNvCxnSpPr/>
      </xdr:nvCxnSpPr>
      <xdr:spPr>
        <a:xfrm>
          <a:off x="11798300" y="6242231"/>
          <a:ext cx="762000" cy="18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169072</xdr:rowOff>
    </xdr:from>
    <xdr:ext cx="469744" cy="259045"/>
    <xdr:sp macro="" textlink="">
      <xdr:nvSpPr>
        <xdr:cNvPr id="156" name="n_1aveValue債務償還比率"/>
        <xdr:cNvSpPr txBox="1"/>
      </xdr:nvSpPr>
      <xdr:spPr>
        <a:xfrm>
          <a:off x="13836727" y="57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57" name="n_2aveValue債務償還比率"/>
        <xdr:cNvSpPr txBox="1"/>
      </xdr:nvSpPr>
      <xdr:spPr>
        <a:xfrm>
          <a:off x="13087427" y="570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113709</xdr:rowOff>
    </xdr:from>
    <xdr:ext cx="469744" cy="259045"/>
    <xdr:sp macro="" textlink="">
      <xdr:nvSpPr>
        <xdr:cNvPr id="158" name="n_3aveValue債務償還比率"/>
        <xdr:cNvSpPr txBox="1"/>
      </xdr:nvSpPr>
      <xdr:spPr>
        <a:xfrm>
          <a:off x="12325427" y="5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74230</xdr:rowOff>
    </xdr:from>
    <xdr:ext cx="469744" cy="259045"/>
    <xdr:sp macro="" textlink="">
      <xdr:nvSpPr>
        <xdr:cNvPr id="159" name="n_4aveValue債務償還比率"/>
        <xdr:cNvSpPr txBox="1"/>
      </xdr:nvSpPr>
      <xdr:spPr>
        <a:xfrm>
          <a:off x="11563427" y="56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87765</xdr:rowOff>
    </xdr:from>
    <xdr:ext cx="469744" cy="259045"/>
    <xdr:sp macro="" textlink="">
      <xdr:nvSpPr>
        <xdr:cNvPr id="160" name="n_1mainValue債務償還比率"/>
        <xdr:cNvSpPr txBox="1"/>
      </xdr:nvSpPr>
      <xdr:spPr>
        <a:xfrm>
          <a:off x="13836727" y="634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102569</xdr:rowOff>
    </xdr:from>
    <xdr:ext cx="469744" cy="259045"/>
    <xdr:sp macro="" textlink="">
      <xdr:nvSpPr>
        <xdr:cNvPr id="161" name="n_2mainValue債務償還比率"/>
        <xdr:cNvSpPr txBox="1"/>
      </xdr:nvSpPr>
      <xdr:spPr>
        <a:xfrm>
          <a:off x="13087427" y="63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35831</xdr:rowOff>
    </xdr:from>
    <xdr:ext cx="469744" cy="259045"/>
    <xdr:sp macro="" textlink="">
      <xdr:nvSpPr>
        <xdr:cNvPr id="162" name="n_3mainValue債務償還比率"/>
        <xdr:cNvSpPr txBox="1"/>
      </xdr:nvSpPr>
      <xdr:spPr>
        <a:xfrm>
          <a:off x="12325427" y="646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26233</xdr:rowOff>
    </xdr:from>
    <xdr:ext cx="469744" cy="259045"/>
    <xdr:sp macro="" textlink="">
      <xdr:nvSpPr>
        <xdr:cNvPr id="163" name="n_4mainValue債務償還比率"/>
        <xdr:cNvSpPr txBox="1"/>
      </xdr:nvSpPr>
      <xdr:spPr>
        <a:xfrm>
          <a:off x="11563427" y="628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北海道登別市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47,608
47,367
212.21
24,053,214
23,547,604
443,640
11,430,335
22,834,141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2" name="【道路】&#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34925</xdr:rowOff>
    </xdr:from>
    <xdr:to>
      <xdr:col>24</xdr:col>
      <xdr:colOff>114300</xdr:colOff>
      <xdr:row>38</xdr:row>
      <xdr:rowOff>136525</xdr:rowOff>
    </xdr:to>
    <xdr:sp macro="" textlink="">
      <xdr:nvSpPr>
        <xdr:cNvPr id="73" name="楕円 72"/>
        <xdr:cNvSpPr/>
      </xdr:nvSpPr>
      <xdr:spPr>
        <a:xfrm>
          <a:off x="4584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13352</xdr:rowOff>
    </xdr:from>
    <xdr:ext cx="405111" cy="259045"/>
    <xdr:sp macro="" textlink="">
      <xdr:nvSpPr>
        <xdr:cNvPr id="74" name="【道路】&#10;有形固定資産減価償却率該当値テキスト"/>
        <xdr:cNvSpPr txBox="1"/>
      </xdr:nvSpPr>
      <xdr:spPr>
        <a:xfrm>
          <a:off x="4673600"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xdr:rowOff>
    </xdr:from>
    <xdr:to>
      <xdr:col>20</xdr:col>
      <xdr:colOff>38100</xdr:colOff>
      <xdr:row>38</xdr:row>
      <xdr:rowOff>106045</xdr:rowOff>
    </xdr:to>
    <xdr:sp macro="" textlink="">
      <xdr:nvSpPr>
        <xdr:cNvPr id="75" name="楕円 74"/>
        <xdr:cNvSpPr/>
      </xdr:nvSpPr>
      <xdr:spPr>
        <a:xfrm>
          <a:off x="3746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55245</xdr:rowOff>
    </xdr:from>
    <xdr:to>
      <xdr:col>24</xdr:col>
      <xdr:colOff>63500</xdr:colOff>
      <xdr:row>38</xdr:row>
      <xdr:rowOff>85725</xdr:rowOff>
    </xdr:to>
    <xdr:cxnSp macro="">
      <xdr:nvCxnSpPr>
        <xdr:cNvPr id="76" name="直線コネクタ 75"/>
        <xdr:cNvCxnSpPr/>
      </xdr:nvCxnSpPr>
      <xdr:spPr>
        <a:xfrm>
          <a:off x="3797300" y="65703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7" name="楕円 76"/>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55245</xdr:rowOff>
    </xdr:to>
    <xdr:cxnSp macro="">
      <xdr:nvCxnSpPr>
        <xdr:cNvPr id="78" name="直線コネクタ 77"/>
        <xdr:cNvCxnSpPr/>
      </xdr:nvCxnSpPr>
      <xdr:spPr>
        <a:xfrm>
          <a:off x="2908300" y="65379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109220</xdr:rowOff>
    </xdr:from>
    <xdr:to>
      <xdr:col>10</xdr:col>
      <xdr:colOff>165100</xdr:colOff>
      <xdr:row>38</xdr:row>
      <xdr:rowOff>39370</xdr:rowOff>
    </xdr:to>
    <xdr:sp macro="" textlink="">
      <xdr:nvSpPr>
        <xdr:cNvPr id="79" name="楕円 78"/>
        <xdr:cNvSpPr/>
      </xdr:nvSpPr>
      <xdr:spPr>
        <a:xfrm>
          <a:off x="1968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160020</xdr:rowOff>
    </xdr:from>
    <xdr:to>
      <xdr:col>15</xdr:col>
      <xdr:colOff>50800</xdr:colOff>
      <xdr:row>38</xdr:row>
      <xdr:rowOff>22860</xdr:rowOff>
    </xdr:to>
    <xdr:cxnSp macro="">
      <xdr:nvCxnSpPr>
        <xdr:cNvPr id="80" name="直線コネクタ 79"/>
        <xdr:cNvCxnSpPr/>
      </xdr:nvCxnSpPr>
      <xdr:spPr>
        <a:xfrm>
          <a:off x="2019300" y="65036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74930</xdr:rowOff>
    </xdr:from>
    <xdr:to>
      <xdr:col>6</xdr:col>
      <xdr:colOff>38100</xdr:colOff>
      <xdr:row>38</xdr:row>
      <xdr:rowOff>5080</xdr:rowOff>
    </xdr:to>
    <xdr:sp macro="" textlink="">
      <xdr:nvSpPr>
        <xdr:cNvPr id="81" name="楕円 80"/>
        <xdr:cNvSpPr/>
      </xdr:nvSpPr>
      <xdr:spPr>
        <a:xfrm>
          <a:off x="1079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125730</xdr:rowOff>
    </xdr:from>
    <xdr:to>
      <xdr:col>10</xdr:col>
      <xdr:colOff>114300</xdr:colOff>
      <xdr:row>37</xdr:row>
      <xdr:rowOff>160020</xdr:rowOff>
    </xdr:to>
    <xdr:cxnSp macro="">
      <xdr:nvCxnSpPr>
        <xdr:cNvPr id="82" name="直線コネクタ 81"/>
        <xdr:cNvCxnSpPr/>
      </xdr:nvCxnSpPr>
      <xdr:spPr>
        <a:xfrm>
          <a:off x="1130300" y="6469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3" name="n_1ave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5" name="n_3aveValue【道路】&#10;有形固定資産減価償却率"/>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97172</xdr:rowOff>
    </xdr:from>
    <xdr:ext cx="405111" cy="259045"/>
    <xdr:sp macro="" textlink="">
      <xdr:nvSpPr>
        <xdr:cNvPr id="87" name="n_1main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macro="" textlink="">
      <xdr:nvSpPr>
        <xdr:cNvPr id="88" name="n_2mainValue【道路】&#10;有形固定資産減価償却率"/>
        <xdr:cNvSpPr txBox="1"/>
      </xdr:nvSpPr>
      <xdr:spPr>
        <a:xfrm>
          <a:off x="2705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30497</xdr:rowOff>
    </xdr:from>
    <xdr:ext cx="405111" cy="259045"/>
    <xdr:sp macro="" textlink="">
      <xdr:nvSpPr>
        <xdr:cNvPr id="89" name="n_3mainValue【道路】&#10;有形固定資産減価償却率"/>
        <xdr:cNvSpPr txBox="1"/>
      </xdr:nvSpPr>
      <xdr:spPr>
        <a:xfrm>
          <a:off x="1816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167657</xdr:rowOff>
    </xdr:from>
    <xdr:ext cx="405111" cy="259045"/>
    <xdr:sp macro="" textlink="">
      <xdr:nvSpPr>
        <xdr:cNvPr id="90" name="n_4mainValue【道路】&#10;有形固定資産減価償却率"/>
        <xdr:cNvSpPr txBox="1"/>
      </xdr:nvSpPr>
      <xdr:spPr>
        <a:xfrm>
          <a:off x="927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10" name="テキスト ボックス 109"/>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12" name="テキスト ボックス 111"/>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4" name="テキスト ボックス 113"/>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8" name="直線コネクタ 117"/>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9" name="【道路】&#10;一人当たり延長最小値テキスト"/>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20" name="直線コネクタ 119"/>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21" name="【道路】&#10;一人当たり延長最大値テキスト"/>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22" name="直線コネクタ 121"/>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8929</xdr:rowOff>
    </xdr:from>
    <xdr:ext cx="534377" cy="259045"/>
    <xdr:sp macro="" textlink="">
      <xdr:nvSpPr>
        <xdr:cNvPr id="123" name="【道路】&#10;一人当たり延長平均値テキスト"/>
        <xdr:cNvSpPr txBox="1"/>
      </xdr:nvSpPr>
      <xdr:spPr>
        <a:xfrm>
          <a:off x="10515600" y="669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4" name="フローチャート: 判断 123"/>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5" name="フローチャート: 判断 124"/>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6" name="フローチャート: 判断 125"/>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7" name="フローチャート: 判断 126"/>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8" name="フローチャート: 判断 127"/>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76378</xdr:rowOff>
    </xdr:from>
    <xdr:to>
      <xdr:col>55</xdr:col>
      <xdr:colOff>50800</xdr:colOff>
      <xdr:row>42</xdr:row>
      <xdr:rowOff>6528</xdr:rowOff>
    </xdr:to>
    <xdr:sp macro="" textlink="">
      <xdr:nvSpPr>
        <xdr:cNvPr id="134" name="楕円 133"/>
        <xdr:cNvSpPr/>
      </xdr:nvSpPr>
      <xdr:spPr>
        <a:xfrm>
          <a:off x="10426700" y="71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162755</xdr:rowOff>
    </xdr:from>
    <xdr:ext cx="469744" cy="259045"/>
    <xdr:sp macro="" textlink="">
      <xdr:nvSpPr>
        <xdr:cNvPr id="135" name="【道路】&#10;一人当たり延長該当値テキスト"/>
        <xdr:cNvSpPr txBox="1"/>
      </xdr:nvSpPr>
      <xdr:spPr>
        <a:xfrm>
          <a:off x="10515600" y="702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79378</xdr:rowOff>
    </xdr:from>
    <xdr:to>
      <xdr:col>50</xdr:col>
      <xdr:colOff>165100</xdr:colOff>
      <xdr:row>42</xdr:row>
      <xdr:rowOff>9528</xdr:rowOff>
    </xdr:to>
    <xdr:sp macro="" textlink="">
      <xdr:nvSpPr>
        <xdr:cNvPr id="136" name="楕円 135"/>
        <xdr:cNvSpPr/>
      </xdr:nvSpPr>
      <xdr:spPr>
        <a:xfrm>
          <a:off x="9588500" y="71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127178</xdr:rowOff>
    </xdr:from>
    <xdr:to>
      <xdr:col>55</xdr:col>
      <xdr:colOff>0</xdr:colOff>
      <xdr:row>41</xdr:row>
      <xdr:rowOff>130178</xdr:rowOff>
    </xdr:to>
    <xdr:cxnSp macro="">
      <xdr:nvCxnSpPr>
        <xdr:cNvPr id="137" name="直線コネクタ 136"/>
        <xdr:cNvCxnSpPr/>
      </xdr:nvCxnSpPr>
      <xdr:spPr>
        <a:xfrm flipV="1">
          <a:off x="9639300" y="7156628"/>
          <a:ext cx="8382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81150</xdr:rowOff>
    </xdr:from>
    <xdr:to>
      <xdr:col>46</xdr:col>
      <xdr:colOff>38100</xdr:colOff>
      <xdr:row>42</xdr:row>
      <xdr:rowOff>11300</xdr:rowOff>
    </xdr:to>
    <xdr:sp macro="" textlink="">
      <xdr:nvSpPr>
        <xdr:cNvPr id="138" name="楕円 137"/>
        <xdr:cNvSpPr/>
      </xdr:nvSpPr>
      <xdr:spPr>
        <a:xfrm>
          <a:off x="8699500" y="71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130178</xdr:rowOff>
    </xdr:from>
    <xdr:to>
      <xdr:col>50</xdr:col>
      <xdr:colOff>114300</xdr:colOff>
      <xdr:row>41</xdr:row>
      <xdr:rowOff>131950</xdr:rowOff>
    </xdr:to>
    <xdr:cxnSp macro="">
      <xdr:nvCxnSpPr>
        <xdr:cNvPr id="139" name="直線コネクタ 138"/>
        <xdr:cNvCxnSpPr/>
      </xdr:nvCxnSpPr>
      <xdr:spPr>
        <a:xfrm flipV="1">
          <a:off x="8750300" y="7159628"/>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83150</xdr:rowOff>
    </xdr:from>
    <xdr:to>
      <xdr:col>41</xdr:col>
      <xdr:colOff>101600</xdr:colOff>
      <xdr:row>42</xdr:row>
      <xdr:rowOff>13300</xdr:rowOff>
    </xdr:to>
    <xdr:sp macro="" textlink="">
      <xdr:nvSpPr>
        <xdr:cNvPr id="140" name="楕円 139"/>
        <xdr:cNvSpPr/>
      </xdr:nvSpPr>
      <xdr:spPr>
        <a:xfrm>
          <a:off x="7810500" y="711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131950</xdr:rowOff>
    </xdr:from>
    <xdr:to>
      <xdr:col>45</xdr:col>
      <xdr:colOff>177800</xdr:colOff>
      <xdr:row>41</xdr:row>
      <xdr:rowOff>133950</xdr:rowOff>
    </xdr:to>
    <xdr:cxnSp macro="">
      <xdr:nvCxnSpPr>
        <xdr:cNvPr id="141" name="直線コネクタ 140"/>
        <xdr:cNvCxnSpPr/>
      </xdr:nvCxnSpPr>
      <xdr:spPr>
        <a:xfrm flipV="1">
          <a:off x="7861300" y="7161400"/>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85351</xdr:rowOff>
    </xdr:from>
    <xdr:to>
      <xdr:col>36</xdr:col>
      <xdr:colOff>165100</xdr:colOff>
      <xdr:row>42</xdr:row>
      <xdr:rowOff>15501</xdr:rowOff>
    </xdr:to>
    <xdr:sp macro="" textlink="">
      <xdr:nvSpPr>
        <xdr:cNvPr id="142" name="楕円 141"/>
        <xdr:cNvSpPr/>
      </xdr:nvSpPr>
      <xdr:spPr>
        <a:xfrm>
          <a:off x="6921500" y="71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133950</xdr:rowOff>
    </xdr:from>
    <xdr:to>
      <xdr:col>41</xdr:col>
      <xdr:colOff>50800</xdr:colOff>
      <xdr:row>41</xdr:row>
      <xdr:rowOff>136151</xdr:rowOff>
    </xdr:to>
    <xdr:cxnSp macro="">
      <xdr:nvCxnSpPr>
        <xdr:cNvPr id="143" name="直線コネクタ 142"/>
        <xdr:cNvCxnSpPr/>
      </xdr:nvCxnSpPr>
      <xdr:spPr>
        <a:xfrm flipV="1">
          <a:off x="6972300" y="7163400"/>
          <a:ext cx="889000" cy="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85834</xdr:rowOff>
    </xdr:from>
    <xdr:ext cx="534377" cy="259045"/>
    <xdr:sp macro="" textlink="">
      <xdr:nvSpPr>
        <xdr:cNvPr id="144" name="n_1aveValue【道路】&#10;一人当たり延長"/>
        <xdr:cNvSpPr txBox="1"/>
      </xdr:nvSpPr>
      <xdr:spPr>
        <a:xfrm>
          <a:off x="9359411"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45" name="n_2aveValue【道路】&#10;一人当たり延長"/>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46" name="n_3aveValue【道路】&#10;一人当たり延長"/>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159100</xdr:rowOff>
    </xdr:from>
    <xdr:ext cx="534377" cy="259045"/>
    <xdr:sp macro="" textlink="">
      <xdr:nvSpPr>
        <xdr:cNvPr id="147" name="n_4aveValue【道路】&#10;一人当たり延長"/>
        <xdr:cNvSpPr txBox="1"/>
      </xdr:nvSpPr>
      <xdr:spPr>
        <a:xfrm>
          <a:off x="6705111" y="66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655</xdr:rowOff>
    </xdr:from>
    <xdr:ext cx="469744" cy="259045"/>
    <xdr:sp macro="" textlink="">
      <xdr:nvSpPr>
        <xdr:cNvPr id="148" name="n_1mainValue【道路】&#10;一人当たり延長"/>
        <xdr:cNvSpPr txBox="1"/>
      </xdr:nvSpPr>
      <xdr:spPr>
        <a:xfrm>
          <a:off x="9391727" y="72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2427</xdr:rowOff>
    </xdr:from>
    <xdr:ext cx="469744" cy="259045"/>
    <xdr:sp macro="" textlink="">
      <xdr:nvSpPr>
        <xdr:cNvPr id="149" name="n_2mainValue【道路】&#10;一人当たり延長"/>
        <xdr:cNvSpPr txBox="1"/>
      </xdr:nvSpPr>
      <xdr:spPr>
        <a:xfrm>
          <a:off x="8515427" y="720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4427</xdr:rowOff>
    </xdr:from>
    <xdr:ext cx="469744" cy="259045"/>
    <xdr:sp macro="" textlink="">
      <xdr:nvSpPr>
        <xdr:cNvPr id="150" name="n_3mainValue【道路】&#10;一人当たり延長"/>
        <xdr:cNvSpPr txBox="1"/>
      </xdr:nvSpPr>
      <xdr:spPr>
        <a:xfrm>
          <a:off x="7626427" y="720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6628</xdr:rowOff>
    </xdr:from>
    <xdr:ext cx="469744" cy="259045"/>
    <xdr:sp macro="" textlink="">
      <xdr:nvSpPr>
        <xdr:cNvPr id="151" name="n_4mainValue【道路】&#10;一人当たり延長"/>
        <xdr:cNvSpPr txBox="1"/>
      </xdr:nvSpPr>
      <xdr:spPr>
        <a:xfrm>
          <a:off x="6737427" y="720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2" name="テキスト ボックス 171"/>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75" name="直線コネクタ 174"/>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6" name="【橋りょう・トンネル】&#10;有形固定資産減価償却率最小値テキスト"/>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7" name="直線コネクタ 176"/>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8" name="【橋りょう・トンネル】&#10;有形固定資産減価償却率最大値テキスト"/>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9" name="直線コネクタ 178"/>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154957</xdr:rowOff>
    </xdr:from>
    <xdr:ext cx="405111" cy="259045"/>
    <xdr:sp macro="" textlink="">
      <xdr:nvSpPr>
        <xdr:cNvPr id="180" name="【橋りょう・トンネル】&#10;有形固定資産減価償却率平均値テキスト"/>
        <xdr:cNvSpPr txBox="1"/>
      </xdr:nvSpPr>
      <xdr:spPr>
        <a:xfrm>
          <a:off x="4673600" y="10441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1" name="フローチャート: 判断 180"/>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82" name="フローチャート: 判断 181"/>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83" name="フローチャート: 判断 182"/>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4" name="フローチャート: 判断 183"/>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85" name="フローチャート: 判断 184"/>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xdr:rowOff>
    </xdr:from>
    <xdr:to>
      <xdr:col>24</xdr:col>
      <xdr:colOff>114300</xdr:colOff>
      <xdr:row>62</xdr:row>
      <xdr:rowOff>115570</xdr:rowOff>
    </xdr:to>
    <xdr:sp macro="" textlink="">
      <xdr:nvSpPr>
        <xdr:cNvPr id="191" name="楕円 190"/>
        <xdr:cNvSpPr/>
      </xdr:nvSpPr>
      <xdr:spPr>
        <a:xfrm>
          <a:off x="4584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163847</xdr:rowOff>
    </xdr:from>
    <xdr:ext cx="405111" cy="259045"/>
    <xdr:sp macro="" textlink="">
      <xdr:nvSpPr>
        <xdr:cNvPr id="192" name="【橋りょう・トンネル】&#10;有形固定資産減価償却率該当値テキスト"/>
        <xdr:cNvSpPr txBox="1"/>
      </xdr:nvSpPr>
      <xdr:spPr>
        <a:xfrm>
          <a:off x="46736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154940</xdr:rowOff>
    </xdr:from>
    <xdr:to>
      <xdr:col>20</xdr:col>
      <xdr:colOff>38100</xdr:colOff>
      <xdr:row>62</xdr:row>
      <xdr:rowOff>85090</xdr:rowOff>
    </xdr:to>
    <xdr:sp macro="" textlink="">
      <xdr:nvSpPr>
        <xdr:cNvPr id="193" name="楕円 192"/>
        <xdr:cNvSpPr/>
      </xdr:nvSpPr>
      <xdr:spPr>
        <a:xfrm>
          <a:off x="3746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34290</xdr:rowOff>
    </xdr:from>
    <xdr:to>
      <xdr:col>24</xdr:col>
      <xdr:colOff>63500</xdr:colOff>
      <xdr:row>62</xdr:row>
      <xdr:rowOff>64770</xdr:rowOff>
    </xdr:to>
    <xdr:cxnSp macro="">
      <xdr:nvCxnSpPr>
        <xdr:cNvPr id="194" name="直線コネクタ 193"/>
        <xdr:cNvCxnSpPr/>
      </xdr:nvCxnSpPr>
      <xdr:spPr>
        <a:xfrm>
          <a:off x="3797300" y="106641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126365</xdr:rowOff>
    </xdr:from>
    <xdr:to>
      <xdr:col>15</xdr:col>
      <xdr:colOff>101600</xdr:colOff>
      <xdr:row>62</xdr:row>
      <xdr:rowOff>56515</xdr:rowOff>
    </xdr:to>
    <xdr:sp macro="" textlink="">
      <xdr:nvSpPr>
        <xdr:cNvPr id="195" name="楕円 194"/>
        <xdr:cNvSpPr/>
      </xdr:nvSpPr>
      <xdr:spPr>
        <a:xfrm>
          <a:off x="2857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xdr:rowOff>
    </xdr:from>
    <xdr:to>
      <xdr:col>19</xdr:col>
      <xdr:colOff>177800</xdr:colOff>
      <xdr:row>62</xdr:row>
      <xdr:rowOff>34290</xdr:rowOff>
    </xdr:to>
    <xdr:cxnSp macro="">
      <xdr:nvCxnSpPr>
        <xdr:cNvPr id="196" name="直線コネクタ 195"/>
        <xdr:cNvCxnSpPr/>
      </xdr:nvCxnSpPr>
      <xdr:spPr>
        <a:xfrm>
          <a:off x="2908300" y="106356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95885</xdr:rowOff>
    </xdr:from>
    <xdr:to>
      <xdr:col>10</xdr:col>
      <xdr:colOff>165100</xdr:colOff>
      <xdr:row>62</xdr:row>
      <xdr:rowOff>26035</xdr:rowOff>
    </xdr:to>
    <xdr:sp macro="" textlink="">
      <xdr:nvSpPr>
        <xdr:cNvPr id="197" name="楕円 196"/>
        <xdr:cNvSpPr/>
      </xdr:nvSpPr>
      <xdr:spPr>
        <a:xfrm>
          <a:off x="1968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146685</xdr:rowOff>
    </xdr:from>
    <xdr:to>
      <xdr:col>15</xdr:col>
      <xdr:colOff>50800</xdr:colOff>
      <xdr:row>62</xdr:row>
      <xdr:rowOff>5715</xdr:rowOff>
    </xdr:to>
    <xdr:cxnSp macro="">
      <xdr:nvCxnSpPr>
        <xdr:cNvPr id="198" name="直線コネクタ 197"/>
        <xdr:cNvCxnSpPr/>
      </xdr:nvCxnSpPr>
      <xdr:spPr>
        <a:xfrm>
          <a:off x="2019300" y="106051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63500</xdr:rowOff>
    </xdr:from>
    <xdr:to>
      <xdr:col>6</xdr:col>
      <xdr:colOff>38100</xdr:colOff>
      <xdr:row>61</xdr:row>
      <xdr:rowOff>165100</xdr:rowOff>
    </xdr:to>
    <xdr:sp macro="" textlink="">
      <xdr:nvSpPr>
        <xdr:cNvPr id="199" name="楕円 198"/>
        <xdr:cNvSpPr/>
      </xdr:nvSpPr>
      <xdr:spPr>
        <a:xfrm>
          <a:off x="1079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114300</xdr:rowOff>
    </xdr:from>
    <xdr:to>
      <xdr:col>10</xdr:col>
      <xdr:colOff>114300</xdr:colOff>
      <xdr:row>61</xdr:row>
      <xdr:rowOff>146685</xdr:rowOff>
    </xdr:to>
    <xdr:cxnSp macro="">
      <xdr:nvCxnSpPr>
        <xdr:cNvPr id="200" name="直線コネクタ 199"/>
        <xdr:cNvCxnSpPr/>
      </xdr:nvCxnSpPr>
      <xdr:spPr>
        <a:xfrm>
          <a:off x="1130300" y="105727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63517</xdr:rowOff>
    </xdr:from>
    <xdr:ext cx="405111" cy="259045"/>
    <xdr:sp macro="" textlink="">
      <xdr:nvSpPr>
        <xdr:cNvPr id="201" name="n_1aveValue【橋りょう・トンネル】&#10;有形固定資産減価償却率"/>
        <xdr:cNvSpPr txBox="1"/>
      </xdr:nvSpPr>
      <xdr:spPr>
        <a:xfrm>
          <a:off x="3582044"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38752</xdr:rowOff>
    </xdr:from>
    <xdr:ext cx="405111" cy="259045"/>
    <xdr:sp macro="" textlink="">
      <xdr:nvSpPr>
        <xdr:cNvPr id="202" name="n_2aveValue【橋りょう・トンネル】&#10;有形固定資産減価償却率"/>
        <xdr:cNvSpPr txBox="1"/>
      </xdr:nvSpPr>
      <xdr:spPr>
        <a:xfrm>
          <a:off x="2705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203"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160672</xdr:rowOff>
    </xdr:from>
    <xdr:ext cx="405111" cy="259045"/>
    <xdr:sp macro="" textlink="">
      <xdr:nvSpPr>
        <xdr:cNvPr id="204" name="n_4aveValue【橋りょう・トンネル】&#10;有形固定資産減価償却率"/>
        <xdr:cNvSpPr txBox="1"/>
      </xdr:nvSpPr>
      <xdr:spPr>
        <a:xfrm>
          <a:off x="927744" y="1027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76217</xdr:rowOff>
    </xdr:from>
    <xdr:ext cx="405111" cy="259045"/>
    <xdr:sp macro="" textlink="">
      <xdr:nvSpPr>
        <xdr:cNvPr id="205" name="n_1mainValue【橋りょう・トンネル】&#10;有形固定資産減価償却率"/>
        <xdr:cNvSpPr txBox="1"/>
      </xdr:nvSpPr>
      <xdr:spPr>
        <a:xfrm>
          <a:off x="3582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206" name="n_2mainValue【橋りょう・トンネル】&#10;有形固定資産減価償却率"/>
        <xdr:cNvSpPr txBox="1"/>
      </xdr:nvSpPr>
      <xdr:spPr>
        <a:xfrm>
          <a:off x="2705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17162</xdr:rowOff>
    </xdr:from>
    <xdr:ext cx="405111" cy="259045"/>
    <xdr:sp macro="" textlink="">
      <xdr:nvSpPr>
        <xdr:cNvPr id="207" name="n_3mainValue【橋りょう・トンネル】&#10;有形固定資産減価償却率"/>
        <xdr:cNvSpPr txBox="1"/>
      </xdr:nvSpPr>
      <xdr:spPr>
        <a:xfrm>
          <a:off x="1816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156227</xdr:rowOff>
    </xdr:from>
    <xdr:ext cx="405111" cy="259045"/>
    <xdr:sp macro="" textlink="">
      <xdr:nvSpPr>
        <xdr:cNvPr id="208" name="n_4mainValue【橋りょう・トンネル】&#10;有形固定資産減価償却率"/>
        <xdr:cNvSpPr txBox="1"/>
      </xdr:nvSpPr>
      <xdr:spPr>
        <a:xfrm>
          <a:off x="927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34" name="直線コネクタ 233"/>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35" name="【橋りょう・トンネル】&#10;一人当たり有形固定資産（償却資産）額最小値テキスト"/>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36" name="直線コネクタ 235"/>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37" name="【橋りょう・トンネル】&#10;一人当たり有形固定資産（償却資産）額最大値テキスト"/>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38" name="直線コネクタ 237"/>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160714</xdr:rowOff>
    </xdr:from>
    <xdr:ext cx="599010" cy="259045"/>
    <xdr:sp macro="" textlink="">
      <xdr:nvSpPr>
        <xdr:cNvPr id="239" name="【橋りょう・トンネル】&#10;一人当たり有形固定資産（償却資産）額平均値テキスト"/>
        <xdr:cNvSpPr txBox="1"/>
      </xdr:nvSpPr>
      <xdr:spPr>
        <a:xfrm>
          <a:off x="10515600" y="1044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40" name="フローチャート: 判断 239"/>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41" name="フローチャート: 判断 240"/>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42" name="フローチャート: 判断 241"/>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43" name="フローチャート: 判断 242"/>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44" name="フローチャート: 判断 243"/>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118434</xdr:rowOff>
    </xdr:from>
    <xdr:to>
      <xdr:col>55</xdr:col>
      <xdr:colOff>50800</xdr:colOff>
      <xdr:row>63</xdr:row>
      <xdr:rowOff>48584</xdr:rowOff>
    </xdr:to>
    <xdr:sp macro="" textlink="">
      <xdr:nvSpPr>
        <xdr:cNvPr id="250" name="楕円 249"/>
        <xdr:cNvSpPr/>
      </xdr:nvSpPr>
      <xdr:spPr>
        <a:xfrm>
          <a:off x="10426700" y="1074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96861</xdr:rowOff>
    </xdr:from>
    <xdr:ext cx="599010" cy="259045"/>
    <xdr:sp macro="" textlink="">
      <xdr:nvSpPr>
        <xdr:cNvPr id="251" name="【橋りょう・トンネル】&#10;一人当たり有形固定資産（償却資産）額該当値テキスト"/>
        <xdr:cNvSpPr txBox="1"/>
      </xdr:nvSpPr>
      <xdr:spPr>
        <a:xfrm>
          <a:off x="10515600" y="1072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123961</xdr:rowOff>
    </xdr:from>
    <xdr:to>
      <xdr:col>50</xdr:col>
      <xdr:colOff>165100</xdr:colOff>
      <xdr:row>63</xdr:row>
      <xdr:rowOff>54111</xdr:rowOff>
    </xdr:to>
    <xdr:sp macro="" textlink="">
      <xdr:nvSpPr>
        <xdr:cNvPr id="252" name="楕円 251"/>
        <xdr:cNvSpPr/>
      </xdr:nvSpPr>
      <xdr:spPr>
        <a:xfrm>
          <a:off x="9588500" y="107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169234</xdr:rowOff>
    </xdr:from>
    <xdr:to>
      <xdr:col>55</xdr:col>
      <xdr:colOff>0</xdr:colOff>
      <xdr:row>63</xdr:row>
      <xdr:rowOff>3311</xdr:rowOff>
    </xdr:to>
    <xdr:cxnSp macro="">
      <xdr:nvCxnSpPr>
        <xdr:cNvPr id="253" name="直線コネクタ 252"/>
        <xdr:cNvCxnSpPr/>
      </xdr:nvCxnSpPr>
      <xdr:spPr>
        <a:xfrm flipV="1">
          <a:off x="9639300" y="10799134"/>
          <a:ext cx="838200" cy="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127701</xdr:rowOff>
    </xdr:from>
    <xdr:to>
      <xdr:col>46</xdr:col>
      <xdr:colOff>38100</xdr:colOff>
      <xdr:row>63</xdr:row>
      <xdr:rowOff>57851</xdr:rowOff>
    </xdr:to>
    <xdr:sp macro="" textlink="">
      <xdr:nvSpPr>
        <xdr:cNvPr id="254" name="楕円 253"/>
        <xdr:cNvSpPr/>
      </xdr:nvSpPr>
      <xdr:spPr>
        <a:xfrm>
          <a:off x="8699500" y="107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3311</xdr:rowOff>
    </xdr:from>
    <xdr:to>
      <xdr:col>50</xdr:col>
      <xdr:colOff>114300</xdr:colOff>
      <xdr:row>63</xdr:row>
      <xdr:rowOff>7051</xdr:rowOff>
    </xdr:to>
    <xdr:cxnSp macro="">
      <xdr:nvCxnSpPr>
        <xdr:cNvPr id="255" name="直線コネクタ 254"/>
        <xdr:cNvCxnSpPr/>
      </xdr:nvCxnSpPr>
      <xdr:spPr>
        <a:xfrm flipV="1">
          <a:off x="8750300" y="10804661"/>
          <a:ext cx="8890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132062</xdr:rowOff>
    </xdr:from>
    <xdr:to>
      <xdr:col>41</xdr:col>
      <xdr:colOff>101600</xdr:colOff>
      <xdr:row>63</xdr:row>
      <xdr:rowOff>62212</xdr:rowOff>
    </xdr:to>
    <xdr:sp macro="" textlink="">
      <xdr:nvSpPr>
        <xdr:cNvPr id="256" name="楕円 255"/>
        <xdr:cNvSpPr/>
      </xdr:nvSpPr>
      <xdr:spPr>
        <a:xfrm>
          <a:off x="7810500" y="1076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7051</xdr:rowOff>
    </xdr:from>
    <xdr:to>
      <xdr:col>45</xdr:col>
      <xdr:colOff>177800</xdr:colOff>
      <xdr:row>63</xdr:row>
      <xdr:rowOff>11412</xdr:rowOff>
    </xdr:to>
    <xdr:cxnSp macro="">
      <xdr:nvCxnSpPr>
        <xdr:cNvPr id="257" name="直線コネクタ 256"/>
        <xdr:cNvCxnSpPr/>
      </xdr:nvCxnSpPr>
      <xdr:spPr>
        <a:xfrm flipV="1">
          <a:off x="7861300" y="10808401"/>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136064</xdr:rowOff>
    </xdr:from>
    <xdr:to>
      <xdr:col>36</xdr:col>
      <xdr:colOff>165100</xdr:colOff>
      <xdr:row>63</xdr:row>
      <xdr:rowOff>66214</xdr:rowOff>
    </xdr:to>
    <xdr:sp macro="" textlink="">
      <xdr:nvSpPr>
        <xdr:cNvPr id="258" name="楕円 257"/>
        <xdr:cNvSpPr/>
      </xdr:nvSpPr>
      <xdr:spPr>
        <a:xfrm>
          <a:off x="6921500" y="107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11412</xdr:rowOff>
    </xdr:from>
    <xdr:to>
      <xdr:col>41</xdr:col>
      <xdr:colOff>50800</xdr:colOff>
      <xdr:row>63</xdr:row>
      <xdr:rowOff>15414</xdr:rowOff>
    </xdr:to>
    <xdr:cxnSp macro="">
      <xdr:nvCxnSpPr>
        <xdr:cNvPr id="259" name="直線コネクタ 258"/>
        <xdr:cNvCxnSpPr/>
      </xdr:nvCxnSpPr>
      <xdr:spPr>
        <a:xfrm flipV="1">
          <a:off x="6972300" y="10812762"/>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89756</xdr:rowOff>
    </xdr:from>
    <xdr:ext cx="599010" cy="259045"/>
    <xdr:sp macro="" textlink="">
      <xdr:nvSpPr>
        <xdr:cNvPr id="260" name="n_1aveValue【橋りょう・トンネル】&#10;一人当たり有形固定資産（償却資産）額"/>
        <xdr:cNvSpPr txBox="1"/>
      </xdr:nvSpPr>
      <xdr:spPr>
        <a:xfrm>
          <a:off x="93270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71649</xdr:rowOff>
    </xdr:from>
    <xdr:ext cx="599010" cy="259045"/>
    <xdr:sp macro="" textlink="">
      <xdr:nvSpPr>
        <xdr:cNvPr id="261" name="n_2aveValue【橋りょう・トンネル】&#10;一人当たり有形固定資産（償却資産）額"/>
        <xdr:cNvSpPr txBox="1"/>
      </xdr:nvSpPr>
      <xdr:spPr>
        <a:xfrm>
          <a:off x="8450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124763</xdr:rowOff>
    </xdr:from>
    <xdr:ext cx="599010" cy="259045"/>
    <xdr:sp macro="" textlink="">
      <xdr:nvSpPr>
        <xdr:cNvPr id="262" name="n_3aveValue【橋りょう・トンネル】&#10;一人当たり有形固定資産（償却資産）額"/>
        <xdr:cNvSpPr txBox="1"/>
      </xdr:nvSpPr>
      <xdr:spPr>
        <a:xfrm>
          <a:off x="7561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139982</xdr:rowOff>
    </xdr:from>
    <xdr:ext cx="599010" cy="259045"/>
    <xdr:sp macro="" textlink="">
      <xdr:nvSpPr>
        <xdr:cNvPr id="263" name="n_4aveValue【橋りょう・トンネル】&#10;一人当たり有形固定資産（償却資産）額"/>
        <xdr:cNvSpPr txBox="1"/>
      </xdr:nvSpPr>
      <xdr:spPr>
        <a:xfrm>
          <a:off x="6672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45238</xdr:rowOff>
    </xdr:from>
    <xdr:ext cx="599010" cy="259045"/>
    <xdr:sp macro="" textlink="">
      <xdr:nvSpPr>
        <xdr:cNvPr id="264" name="n_1mainValue【橋りょう・トンネル】&#10;一人当たり有形固定資産（償却資産）額"/>
        <xdr:cNvSpPr txBox="1"/>
      </xdr:nvSpPr>
      <xdr:spPr>
        <a:xfrm>
          <a:off x="9327095" y="1084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48978</xdr:rowOff>
    </xdr:from>
    <xdr:ext cx="599010" cy="259045"/>
    <xdr:sp macro="" textlink="">
      <xdr:nvSpPr>
        <xdr:cNvPr id="265" name="n_2mainValue【橋りょう・トンネル】&#10;一人当たり有形固定資産（償却資産）額"/>
        <xdr:cNvSpPr txBox="1"/>
      </xdr:nvSpPr>
      <xdr:spPr>
        <a:xfrm>
          <a:off x="8450795" y="108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53339</xdr:rowOff>
    </xdr:from>
    <xdr:ext cx="599010" cy="259045"/>
    <xdr:sp macro="" textlink="">
      <xdr:nvSpPr>
        <xdr:cNvPr id="266" name="n_3mainValue【橋りょう・トンネル】&#10;一人当たり有形固定資産（償却資産）額"/>
        <xdr:cNvSpPr txBox="1"/>
      </xdr:nvSpPr>
      <xdr:spPr>
        <a:xfrm>
          <a:off x="7561795" y="1085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57341</xdr:rowOff>
    </xdr:from>
    <xdr:ext cx="599010" cy="259045"/>
    <xdr:sp macro="" textlink="">
      <xdr:nvSpPr>
        <xdr:cNvPr id="267" name="n_4mainValue【橋りょう・トンネル】&#10;一人当たり有形固定資産（償却資産）額"/>
        <xdr:cNvSpPr txBox="1"/>
      </xdr:nvSpPr>
      <xdr:spPr>
        <a:xfrm>
          <a:off x="6672795" y="1085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92" name="直線コネクタ 291"/>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93" name="【公営住宅】&#10;有形固定資産減価償却率最小値テキスト"/>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94" name="直線コネクタ 293"/>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5" name="【公営住宅】&#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6" name="直線コネクタ 295"/>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5732</xdr:rowOff>
    </xdr:from>
    <xdr:ext cx="405111" cy="259045"/>
    <xdr:sp macro="" textlink="">
      <xdr:nvSpPr>
        <xdr:cNvPr id="297" name="【公営住宅】&#10;有形固定資産減価償却率平均値テキスト"/>
        <xdr:cNvSpPr txBox="1"/>
      </xdr:nvSpPr>
      <xdr:spPr>
        <a:xfrm>
          <a:off x="46736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8" name="フローチャート: 判断 297"/>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99" name="フローチャート: 判断 298"/>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300" name="フローチャート: 判断 299"/>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1" name="フローチャート: 判断 300"/>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2" name="フローチャート: 判断 301"/>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105411</xdr:rowOff>
    </xdr:from>
    <xdr:to>
      <xdr:col>24</xdr:col>
      <xdr:colOff>114300</xdr:colOff>
      <xdr:row>83</xdr:row>
      <xdr:rowOff>35561</xdr:rowOff>
    </xdr:to>
    <xdr:sp macro="" textlink="">
      <xdr:nvSpPr>
        <xdr:cNvPr id="308" name="楕円 307"/>
        <xdr:cNvSpPr/>
      </xdr:nvSpPr>
      <xdr:spPr>
        <a:xfrm>
          <a:off x="45847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128288</xdr:rowOff>
    </xdr:from>
    <xdr:ext cx="405111" cy="259045"/>
    <xdr:sp macro="" textlink="">
      <xdr:nvSpPr>
        <xdr:cNvPr id="309" name="【公営住宅】&#10;有形固定資産減価償却率該当値テキスト"/>
        <xdr:cNvSpPr txBox="1"/>
      </xdr:nvSpPr>
      <xdr:spPr>
        <a:xfrm>
          <a:off x="4673600"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132080</xdr:rowOff>
    </xdr:from>
    <xdr:to>
      <xdr:col>20</xdr:col>
      <xdr:colOff>38100</xdr:colOff>
      <xdr:row>83</xdr:row>
      <xdr:rowOff>62230</xdr:rowOff>
    </xdr:to>
    <xdr:sp macro="" textlink="">
      <xdr:nvSpPr>
        <xdr:cNvPr id="310" name="楕円 309"/>
        <xdr:cNvSpPr/>
      </xdr:nvSpPr>
      <xdr:spPr>
        <a:xfrm>
          <a:off x="3746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156211</xdr:rowOff>
    </xdr:from>
    <xdr:to>
      <xdr:col>24</xdr:col>
      <xdr:colOff>63500</xdr:colOff>
      <xdr:row>83</xdr:row>
      <xdr:rowOff>11430</xdr:rowOff>
    </xdr:to>
    <xdr:cxnSp macro="">
      <xdr:nvCxnSpPr>
        <xdr:cNvPr id="311" name="直線コネクタ 310"/>
        <xdr:cNvCxnSpPr/>
      </xdr:nvCxnSpPr>
      <xdr:spPr>
        <a:xfrm flipV="1">
          <a:off x="3797300" y="142151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95886</xdr:rowOff>
    </xdr:from>
    <xdr:to>
      <xdr:col>15</xdr:col>
      <xdr:colOff>101600</xdr:colOff>
      <xdr:row>83</xdr:row>
      <xdr:rowOff>26036</xdr:rowOff>
    </xdr:to>
    <xdr:sp macro="" textlink="">
      <xdr:nvSpPr>
        <xdr:cNvPr id="312" name="楕円 311"/>
        <xdr:cNvSpPr/>
      </xdr:nvSpPr>
      <xdr:spPr>
        <a:xfrm>
          <a:off x="2857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146686</xdr:rowOff>
    </xdr:from>
    <xdr:to>
      <xdr:col>19</xdr:col>
      <xdr:colOff>177800</xdr:colOff>
      <xdr:row>83</xdr:row>
      <xdr:rowOff>11430</xdr:rowOff>
    </xdr:to>
    <xdr:cxnSp macro="">
      <xdr:nvCxnSpPr>
        <xdr:cNvPr id="313" name="直線コネクタ 312"/>
        <xdr:cNvCxnSpPr/>
      </xdr:nvCxnSpPr>
      <xdr:spPr>
        <a:xfrm>
          <a:off x="2908300" y="142055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59689</xdr:rowOff>
    </xdr:from>
    <xdr:to>
      <xdr:col>10</xdr:col>
      <xdr:colOff>165100</xdr:colOff>
      <xdr:row>82</xdr:row>
      <xdr:rowOff>161289</xdr:rowOff>
    </xdr:to>
    <xdr:sp macro="" textlink="">
      <xdr:nvSpPr>
        <xdr:cNvPr id="314" name="楕円 313"/>
        <xdr:cNvSpPr/>
      </xdr:nvSpPr>
      <xdr:spPr>
        <a:xfrm>
          <a:off x="1968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110489</xdr:rowOff>
    </xdr:from>
    <xdr:to>
      <xdr:col>15</xdr:col>
      <xdr:colOff>50800</xdr:colOff>
      <xdr:row>82</xdr:row>
      <xdr:rowOff>146686</xdr:rowOff>
    </xdr:to>
    <xdr:cxnSp macro="">
      <xdr:nvCxnSpPr>
        <xdr:cNvPr id="315" name="直線コネクタ 314"/>
        <xdr:cNvCxnSpPr/>
      </xdr:nvCxnSpPr>
      <xdr:spPr>
        <a:xfrm>
          <a:off x="2019300" y="141693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19686</xdr:rowOff>
    </xdr:from>
    <xdr:to>
      <xdr:col>6</xdr:col>
      <xdr:colOff>38100</xdr:colOff>
      <xdr:row>82</xdr:row>
      <xdr:rowOff>121286</xdr:rowOff>
    </xdr:to>
    <xdr:sp macro="" textlink="">
      <xdr:nvSpPr>
        <xdr:cNvPr id="316" name="楕円 315"/>
        <xdr:cNvSpPr/>
      </xdr:nvSpPr>
      <xdr:spPr>
        <a:xfrm>
          <a:off x="1079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70486</xdr:rowOff>
    </xdr:from>
    <xdr:to>
      <xdr:col>10</xdr:col>
      <xdr:colOff>114300</xdr:colOff>
      <xdr:row>82</xdr:row>
      <xdr:rowOff>110489</xdr:rowOff>
    </xdr:to>
    <xdr:cxnSp macro="">
      <xdr:nvCxnSpPr>
        <xdr:cNvPr id="317" name="直線コネクタ 316"/>
        <xdr:cNvCxnSpPr/>
      </xdr:nvCxnSpPr>
      <xdr:spPr>
        <a:xfrm>
          <a:off x="1130300" y="141293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140988</xdr:rowOff>
    </xdr:from>
    <xdr:ext cx="405111" cy="259045"/>
    <xdr:sp macro="" textlink="">
      <xdr:nvSpPr>
        <xdr:cNvPr id="318" name="n_1aveValue【公営住宅】&#10;有形固定資産減価償却率"/>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19" name="n_2aveValue【公営住宅】&#10;有形固定資産減価償却率"/>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20" name="n_3aveValue【公営住宅】&#10;有形固定資産減価償却率"/>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21" name="n_4aveValue【公営住宅】&#10;有形固定資産減価償却率"/>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78757</xdr:rowOff>
    </xdr:from>
    <xdr:ext cx="405111" cy="259045"/>
    <xdr:sp macro="" textlink="">
      <xdr:nvSpPr>
        <xdr:cNvPr id="322" name="n_1main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23" name="n_2mainValue【公営住宅】&#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6366</xdr:rowOff>
    </xdr:from>
    <xdr:ext cx="405111" cy="259045"/>
    <xdr:sp macro="" textlink="">
      <xdr:nvSpPr>
        <xdr:cNvPr id="324" name="n_3mainValue【公営住宅】&#10;有形固定資産減価償却率"/>
        <xdr:cNvSpPr txBox="1"/>
      </xdr:nvSpPr>
      <xdr:spPr>
        <a:xfrm>
          <a:off x="1816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25" name="n_4mainValue【公営住宅】&#10;有形固定資産減価償却率"/>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9" name="テキスト ボックス 33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41" name="テキスト ボックス 34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3" name="テキスト ボックス 34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47" name="直線コネクタ 346"/>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48" name="【公営住宅】&#10;一人当たり面積最小値テキスト"/>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49" name="直線コネクタ 348"/>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50" name="【公営住宅】&#10;一人当たり面積最大値テキスト"/>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51" name="直線コネクタ 350"/>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117939</xdr:rowOff>
    </xdr:from>
    <xdr:ext cx="469744" cy="259045"/>
    <xdr:sp macro="" textlink="">
      <xdr:nvSpPr>
        <xdr:cNvPr id="352" name="【公営住宅】&#10;一人当たり面積平均値テキスト"/>
        <xdr:cNvSpPr txBox="1"/>
      </xdr:nvSpPr>
      <xdr:spPr>
        <a:xfrm>
          <a:off x="10515600" y="1451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53" name="フローチャート: 判断 352"/>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54" name="フローチャート: 判断 353"/>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55" name="フローチャート: 判断 354"/>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56" name="フローチャート: 判断 355"/>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57" name="フローチャート: 判断 356"/>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108184</xdr:rowOff>
    </xdr:from>
    <xdr:to>
      <xdr:col>55</xdr:col>
      <xdr:colOff>50800</xdr:colOff>
      <xdr:row>86</xdr:row>
      <xdr:rowOff>38334</xdr:rowOff>
    </xdr:to>
    <xdr:sp macro="" textlink="">
      <xdr:nvSpPr>
        <xdr:cNvPr id="363" name="楕円 362"/>
        <xdr:cNvSpPr/>
      </xdr:nvSpPr>
      <xdr:spPr>
        <a:xfrm>
          <a:off x="10426700" y="146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73489</xdr:rowOff>
    </xdr:from>
    <xdr:ext cx="469744" cy="259045"/>
    <xdr:sp macro="" textlink="">
      <xdr:nvSpPr>
        <xdr:cNvPr id="364" name="【公営住宅】&#10;一人当たり面積該当値テキスト"/>
        <xdr:cNvSpPr txBox="1"/>
      </xdr:nvSpPr>
      <xdr:spPr>
        <a:xfrm>
          <a:off x="10515600" y="1464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110286</xdr:rowOff>
    </xdr:from>
    <xdr:to>
      <xdr:col>50</xdr:col>
      <xdr:colOff>165100</xdr:colOff>
      <xdr:row>86</xdr:row>
      <xdr:rowOff>40436</xdr:rowOff>
    </xdr:to>
    <xdr:sp macro="" textlink="">
      <xdr:nvSpPr>
        <xdr:cNvPr id="365" name="楕円 364"/>
        <xdr:cNvSpPr/>
      </xdr:nvSpPr>
      <xdr:spPr>
        <a:xfrm>
          <a:off x="95885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158984</xdr:rowOff>
    </xdr:from>
    <xdr:to>
      <xdr:col>55</xdr:col>
      <xdr:colOff>0</xdr:colOff>
      <xdr:row>85</xdr:row>
      <xdr:rowOff>161086</xdr:rowOff>
    </xdr:to>
    <xdr:cxnSp macro="">
      <xdr:nvCxnSpPr>
        <xdr:cNvPr id="366" name="直線コネクタ 365"/>
        <xdr:cNvCxnSpPr/>
      </xdr:nvCxnSpPr>
      <xdr:spPr>
        <a:xfrm flipV="1">
          <a:off x="9639300" y="14732234"/>
          <a:ext cx="8382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110744</xdr:rowOff>
    </xdr:from>
    <xdr:to>
      <xdr:col>46</xdr:col>
      <xdr:colOff>38100</xdr:colOff>
      <xdr:row>86</xdr:row>
      <xdr:rowOff>40894</xdr:rowOff>
    </xdr:to>
    <xdr:sp macro="" textlink="">
      <xdr:nvSpPr>
        <xdr:cNvPr id="367" name="楕円 366"/>
        <xdr:cNvSpPr/>
      </xdr:nvSpPr>
      <xdr:spPr>
        <a:xfrm>
          <a:off x="8699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161086</xdr:rowOff>
    </xdr:from>
    <xdr:to>
      <xdr:col>50</xdr:col>
      <xdr:colOff>114300</xdr:colOff>
      <xdr:row>85</xdr:row>
      <xdr:rowOff>161544</xdr:rowOff>
    </xdr:to>
    <xdr:cxnSp macro="">
      <xdr:nvCxnSpPr>
        <xdr:cNvPr id="368" name="直線コネクタ 367"/>
        <xdr:cNvCxnSpPr/>
      </xdr:nvCxnSpPr>
      <xdr:spPr>
        <a:xfrm flipV="1">
          <a:off x="8750300" y="1473433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110903</xdr:rowOff>
    </xdr:from>
    <xdr:to>
      <xdr:col>41</xdr:col>
      <xdr:colOff>101600</xdr:colOff>
      <xdr:row>86</xdr:row>
      <xdr:rowOff>41053</xdr:rowOff>
    </xdr:to>
    <xdr:sp macro="" textlink="">
      <xdr:nvSpPr>
        <xdr:cNvPr id="369" name="楕円 368"/>
        <xdr:cNvSpPr/>
      </xdr:nvSpPr>
      <xdr:spPr>
        <a:xfrm>
          <a:off x="7810500" y="1468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161544</xdr:rowOff>
    </xdr:from>
    <xdr:to>
      <xdr:col>45</xdr:col>
      <xdr:colOff>177800</xdr:colOff>
      <xdr:row>85</xdr:row>
      <xdr:rowOff>161703</xdr:rowOff>
    </xdr:to>
    <xdr:cxnSp macro="">
      <xdr:nvCxnSpPr>
        <xdr:cNvPr id="370" name="直線コネクタ 369"/>
        <xdr:cNvCxnSpPr/>
      </xdr:nvCxnSpPr>
      <xdr:spPr>
        <a:xfrm flipV="1">
          <a:off x="7861300" y="14734794"/>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111407</xdr:rowOff>
    </xdr:from>
    <xdr:to>
      <xdr:col>36</xdr:col>
      <xdr:colOff>165100</xdr:colOff>
      <xdr:row>86</xdr:row>
      <xdr:rowOff>41557</xdr:rowOff>
    </xdr:to>
    <xdr:sp macro="" textlink="">
      <xdr:nvSpPr>
        <xdr:cNvPr id="371" name="楕円 370"/>
        <xdr:cNvSpPr/>
      </xdr:nvSpPr>
      <xdr:spPr>
        <a:xfrm>
          <a:off x="6921500" y="1468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161703</xdr:rowOff>
    </xdr:from>
    <xdr:to>
      <xdr:col>41</xdr:col>
      <xdr:colOff>50800</xdr:colOff>
      <xdr:row>85</xdr:row>
      <xdr:rowOff>162207</xdr:rowOff>
    </xdr:to>
    <xdr:cxnSp macro="">
      <xdr:nvCxnSpPr>
        <xdr:cNvPr id="372" name="直線コネクタ 371"/>
        <xdr:cNvCxnSpPr/>
      </xdr:nvCxnSpPr>
      <xdr:spPr>
        <a:xfrm flipV="1">
          <a:off x="6972300" y="14734953"/>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73" name="n_1aveValue【公営住宅】&#10;一人当たり面積"/>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74" name="n_2aveValue【公営住宅】&#10;一人当たり面積"/>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75" name="n_3aveValue【公営住宅】&#10;一人当たり面積"/>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32458</xdr:rowOff>
    </xdr:from>
    <xdr:ext cx="469744" cy="259045"/>
    <xdr:sp macro="" textlink="">
      <xdr:nvSpPr>
        <xdr:cNvPr id="376" name="n_4aveValue【公営住宅】&#10;一人当たり面積"/>
        <xdr:cNvSpPr txBox="1"/>
      </xdr:nvSpPr>
      <xdr:spPr>
        <a:xfrm>
          <a:off x="6737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31563</xdr:rowOff>
    </xdr:from>
    <xdr:ext cx="469744" cy="259045"/>
    <xdr:sp macro="" textlink="">
      <xdr:nvSpPr>
        <xdr:cNvPr id="377" name="n_1mainValue【公営住宅】&#10;一人当たり面積"/>
        <xdr:cNvSpPr txBox="1"/>
      </xdr:nvSpPr>
      <xdr:spPr>
        <a:xfrm>
          <a:off x="9391727" y="147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32021</xdr:rowOff>
    </xdr:from>
    <xdr:ext cx="469744" cy="259045"/>
    <xdr:sp macro="" textlink="">
      <xdr:nvSpPr>
        <xdr:cNvPr id="378" name="n_2mainValue【公営住宅】&#10;一人当たり面積"/>
        <xdr:cNvSpPr txBox="1"/>
      </xdr:nvSpPr>
      <xdr:spPr>
        <a:xfrm>
          <a:off x="8515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32180</xdr:rowOff>
    </xdr:from>
    <xdr:ext cx="469744" cy="259045"/>
    <xdr:sp macro="" textlink="">
      <xdr:nvSpPr>
        <xdr:cNvPr id="379" name="n_3mainValue【公営住宅】&#10;一人当たり面積"/>
        <xdr:cNvSpPr txBox="1"/>
      </xdr:nvSpPr>
      <xdr:spPr>
        <a:xfrm>
          <a:off x="7626427" y="1477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32684</xdr:rowOff>
    </xdr:from>
    <xdr:ext cx="469744" cy="259045"/>
    <xdr:sp macro="" textlink="">
      <xdr:nvSpPr>
        <xdr:cNvPr id="380" name="n_4mainValue【公営住宅】&#10;一人当たり面積"/>
        <xdr:cNvSpPr txBox="1"/>
      </xdr:nvSpPr>
      <xdr:spPr>
        <a:xfrm>
          <a:off x="6737427" y="1477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421" name="直線コネクタ 420"/>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422" name="【認定こども園・幼稚園・保育所】&#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23" name="直線コネクタ 422"/>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4"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5" name="直線コネクタ 424"/>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153052</xdr:rowOff>
    </xdr:from>
    <xdr:ext cx="405111" cy="259045"/>
    <xdr:sp macro="" textlink="">
      <xdr:nvSpPr>
        <xdr:cNvPr id="426" name="【認定こども園・幼稚園・保育所】&#10;有形固定資産減価償却率平均値テキスト"/>
        <xdr:cNvSpPr txBox="1"/>
      </xdr:nvSpPr>
      <xdr:spPr>
        <a:xfrm>
          <a:off x="16357600" y="615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427" name="フローチャート: 判断 426"/>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428" name="フローチャート: 判断 427"/>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29" name="フローチャート: 判断 428"/>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30" name="フローチャート: 判断 429"/>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431" name="フローチャート: 判断 430"/>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37" name="楕円 436"/>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3827</xdr:rowOff>
    </xdr:from>
    <xdr:ext cx="405111" cy="259045"/>
    <xdr:sp macro="" textlink="">
      <xdr:nvSpPr>
        <xdr:cNvPr id="438" name="【認定こども園・幼稚園・保育所】&#10;有形固定資産減価償却率該当値テキスト"/>
        <xdr:cNvSpPr txBox="1"/>
      </xdr:nvSpPr>
      <xdr:spPr>
        <a:xfrm>
          <a:off x="16357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160655</xdr:rowOff>
    </xdr:from>
    <xdr:to>
      <xdr:col>81</xdr:col>
      <xdr:colOff>101600</xdr:colOff>
      <xdr:row>38</xdr:row>
      <xdr:rowOff>90805</xdr:rowOff>
    </xdr:to>
    <xdr:sp macro="" textlink="">
      <xdr:nvSpPr>
        <xdr:cNvPr id="439" name="楕円 438"/>
        <xdr:cNvSpPr/>
      </xdr:nvSpPr>
      <xdr:spPr>
        <a:xfrm>
          <a:off x="15430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40005</xdr:rowOff>
    </xdr:from>
    <xdr:to>
      <xdr:col>85</xdr:col>
      <xdr:colOff>127000</xdr:colOff>
      <xdr:row>38</xdr:row>
      <xdr:rowOff>76200</xdr:rowOff>
    </xdr:to>
    <xdr:cxnSp macro="">
      <xdr:nvCxnSpPr>
        <xdr:cNvPr id="440" name="直線コネクタ 439"/>
        <xdr:cNvCxnSpPr/>
      </xdr:nvCxnSpPr>
      <xdr:spPr>
        <a:xfrm>
          <a:off x="15481300" y="65551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118745</xdr:rowOff>
    </xdr:from>
    <xdr:to>
      <xdr:col>76</xdr:col>
      <xdr:colOff>165100</xdr:colOff>
      <xdr:row>38</xdr:row>
      <xdr:rowOff>48895</xdr:rowOff>
    </xdr:to>
    <xdr:sp macro="" textlink="">
      <xdr:nvSpPr>
        <xdr:cNvPr id="441" name="楕円 440"/>
        <xdr:cNvSpPr/>
      </xdr:nvSpPr>
      <xdr:spPr>
        <a:xfrm>
          <a:off x="14541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169545</xdr:rowOff>
    </xdr:from>
    <xdr:to>
      <xdr:col>81</xdr:col>
      <xdr:colOff>50800</xdr:colOff>
      <xdr:row>38</xdr:row>
      <xdr:rowOff>40005</xdr:rowOff>
    </xdr:to>
    <xdr:cxnSp macro="">
      <xdr:nvCxnSpPr>
        <xdr:cNvPr id="442" name="直線コネクタ 441"/>
        <xdr:cNvCxnSpPr/>
      </xdr:nvCxnSpPr>
      <xdr:spPr>
        <a:xfrm>
          <a:off x="14592300" y="65131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76835</xdr:rowOff>
    </xdr:from>
    <xdr:to>
      <xdr:col>72</xdr:col>
      <xdr:colOff>38100</xdr:colOff>
      <xdr:row>38</xdr:row>
      <xdr:rowOff>6985</xdr:rowOff>
    </xdr:to>
    <xdr:sp macro="" textlink="">
      <xdr:nvSpPr>
        <xdr:cNvPr id="443" name="楕円 442"/>
        <xdr:cNvSpPr/>
      </xdr:nvSpPr>
      <xdr:spPr>
        <a:xfrm>
          <a:off x="13652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127635</xdr:rowOff>
    </xdr:from>
    <xdr:to>
      <xdr:col>76</xdr:col>
      <xdr:colOff>114300</xdr:colOff>
      <xdr:row>37</xdr:row>
      <xdr:rowOff>169545</xdr:rowOff>
    </xdr:to>
    <xdr:cxnSp macro="">
      <xdr:nvCxnSpPr>
        <xdr:cNvPr id="444" name="直線コネクタ 443"/>
        <xdr:cNvCxnSpPr/>
      </xdr:nvCxnSpPr>
      <xdr:spPr>
        <a:xfrm>
          <a:off x="13703300" y="64712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33020</xdr:rowOff>
    </xdr:from>
    <xdr:to>
      <xdr:col>67</xdr:col>
      <xdr:colOff>101600</xdr:colOff>
      <xdr:row>37</xdr:row>
      <xdr:rowOff>134620</xdr:rowOff>
    </xdr:to>
    <xdr:sp macro="" textlink="">
      <xdr:nvSpPr>
        <xdr:cNvPr id="445" name="楕円 444"/>
        <xdr:cNvSpPr/>
      </xdr:nvSpPr>
      <xdr:spPr>
        <a:xfrm>
          <a:off x="12763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83820</xdr:rowOff>
    </xdr:from>
    <xdr:to>
      <xdr:col>71</xdr:col>
      <xdr:colOff>177800</xdr:colOff>
      <xdr:row>37</xdr:row>
      <xdr:rowOff>127635</xdr:rowOff>
    </xdr:to>
    <xdr:cxnSp macro="">
      <xdr:nvCxnSpPr>
        <xdr:cNvPr id="446" name="直線コネクタ 445"/>
        <xdr:cNvCxnSpPr/>
      </xdr:nvCxnSpPr>
      <xdr:spPr>
        <a:xfrm>
          <a:off x="12814300" y="64274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67327</xdr:rowOff>
    </xdr:from>
    <xdr:ext cx="405111" cy="259045"/>
    <xdr:sp macro="" textlink="">
      <xdr:nvSpPr>
        <xdr:cNvPr id="447" name="n_1aveValue【認定こども園・幼稚園・保育所】&#10;有形固定資産減価償却率"/>
        <xdr:cNvSpPr txBox="1"/>
      </xdr:nvSpPr>
      <xdr:spPr>
        <a:xfrm>
          <a:off x="15266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48" name="n_2ave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449" name="n_3aveValue【認定こども園・幼稚園・保育所】&#10;有形固定資産減価償却率"/>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145432</xdr:rowOff>
    </xdr:from>
    <xdr:ext cx="405111" cy="259045"/>
    <xdr:sp macro="" textlink="">
      <xdr:nvSpPr>
        <xdr:cNvPr id="450" name="n_4aveValue【認定こども園・幼稚園・保育所】&#10;有形固定資産減価償却率"/>
        <xdr:cNvSpPr txBox="1"/>
      </xdr:nvSpPr>
      <xdr:spPr>
        <a:xfrm>
          <a:off x="12611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81932</xdr:rowOff>
    </xdr:from>
    <xdr:ext cx="405111" cy="259045"/>
    <xdr:sp macro="" textlink="">
      <xdr:nvSpPr>
        <xdr:cNvPr id="451" name="n_1mainValue【認定こども園・幼稚園・保育所】&#10;有形固定資産減価償却率"/>
        <xdr:cNvSpPr txBox="1"/>
      </xdr:nvSpPr>
      <xdr:spPr>
        <a:xfrm>
          <a:off x="15266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40022</xdr:rowOff>
    </xdr:from>
    <xdr:ext cx="405111" cy="259045"/>
    <xdr:sp macro="" textlink="">
      <xdr:nvSpPr>
        <xdr:cNvPr id="452" name="n_2mainValue【認定こども園・幼稚園・保育所】&#10;有形固定資産減価償却率"/>
        <xdr:cNvSpPr txBox="1"/>
      </xdr:nvSpPr>
      <xdr:spPr>
        <a:xfrm>
          <a:off x="14389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169562</xdr:rowOff>
    </xdr:from>
    <xdr:ext cx="405111" cy="259045"/>
    <xdr:sp macro="" textlink="">
      <xdr:nvSpPr>
        <xdr:cNvPr id="453" name="n_3mainValue【認定こども園・幼稚園・保育所】&#10;有形固定資産減価償却率"/>
        <xdr:cNvSpPr txBox="1"/>
      </xdr:nvSpPr>
      <xdr:spPr>
        <a:xfrm>
          <a:off x="13500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125747</xdr:rowOff>
    </xdr:from>
    <xdr:ext cx="405111" cy="259045"/>
    <xdr:sp macro="" textlink="">
      <xdr:nvSpPr>
        <xdr:cNvPr id="454" name="n_4mainValue【認定こども園・幼稚園・保育所】&#10;有形固定資産減価償却率"/>
        <xdr:cNvSpPr txBox="1"/>
      </xdr:nvSpPr>
      <xdr:spPr>
        <a:xfrm>
          <a:off x="12611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5" name="直線コネクタ 46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6" name="テキスト ボックス 46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7" name="直線コネクタ 46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8" name="テキスト ボックス 46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9" name="直線コネクタ 46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0" name="テキスト ボックス 46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1" name="直線コネクタ 47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2" name="テキスト ボックス 47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3" name="直線コネクタ 47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4" name="テキスト ボックス 47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5" name="直線コネクタ 47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6" name="テキスト ボックス 47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480" name="直線コネクタ 479"/>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1"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2" name="直線コネクタ 481"/>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483" name="【認定こども園・幼稚園・保育所】&#10;一人当たり面積最大値テキスト"/>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484" name="直線コネクタ 483"/>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485" name="【認定こども園・幼稚園・保育所】&#10;一人当たり面積平均値テキスト"/>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86" name="フローチャート: 判断 485"/>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87" name="フローチャート: 判断 486"/>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488" name="フローチャート: 判断 487"/>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489" name="フローチャート: 判断 488"/>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102144</xdr:rowOff>
    </xdr:from>
    <xdr:to>
      <xdr:col>98</xdr:col>
      <xdr:colOff>38100</xdr:colOff>
      <xdr:row>34</xdr:row>
      <xdr:rowOff>32294</xdr:rowOff>
    </xdr:to>
    <xdr:sp macro="" textlink="">
      <xdr:nvSpPr>
        <xdr:cNvPr id="490" name="フローチャート: 判断 489"/>
        <xdr:cNvSpPr/>
      </xdr:nvSpPr>
      <xdr:spPr>
        <a:xfrm>
          <a:off x="18605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113574</xdr:rowOff>
    </xdr:from>
    <xdr:to>
      <xdr:col>116</xdr:col>
      <xdr:colOff>114300</xdr:colOff>
      <xdr:row>41</xdr:row>
      <xdr:rowOff>43724</xdr:rowOff>
    </xdr:to>
    <xdr:sp macro="" textlink="">
      <xdr:nvSpPr>
        <xdr:cNvPr id="496" name="楕円 495"/>
        <xdr:cNvSpPr/>
      </xdr:nvSpPr>
      <xdr:spPr>
        <a:xfrm>
          <a:off x="221107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92001</xdr:rowOff>
    </xdr:from>
    <xdr:ext cx="469744" cy="259045"/>
    <xdr:sp macro="" textlink="">
      <xdr:nvSpPr>
        <xdr:cNvPr id="497" name="【認定こども園・幼稚園・保育所】&#10;一人当たり面積該当値テキスト"/>
        <xdr:cNvSpPr txBox="1"/>
      </xdr:nvSpPr>
      <xdr:spPr>
        <a:xfrm>
          <a:off x="22199600"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120106</xdr:rowOff>
    </xdr:from>
    <xdr:to>
      <xdr:col>112</xdr:col>
      <xdr:colOff>38100</xdr:colOff>
      <xdr:row>41</xdr:row>
      <xdr:rowOff>50256</xdr:rowOff>
    </xdr:to>
    <xdr:sp macro="" textlink="">
      <xdr:nvSpPr>
        <xdr:cNvPr id="498" name="楕円 497"/>
        <xdr:cNvSpPr/>
      </xdr:nvSpPr>
      <xdr:spPr>
        <a:xfrm>
          <a:off x="21272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164374</xdr:rowOff>
    </xdr:from>
    <xdr:to>
      <xdr:col>116</xdr:col>
      <xdr:colOff>63500</xdr:colOff>
      <xdr:row>40</xdr:row>
      <xdr:rowOff>170906</xdr:rowOff>
    </xdr:to>
    <xdr:cxnSp macro="">
      <xdr:nvCxnSpPr>
        <xdr:cNvPr id="499" name="直線コネクタ 498"/>
        <xdr:cNvCxnSpPr/>
      </xdr:nvCxnSpPr>
      <xdr:spPr>
        <a:xfrm flipV="1">
          <a:off x="21323300" y="70223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123372</xdr:rowOff>
    </xdr:from>
    <xdr:to>
      <xdr:col>107</xdr:col>
      <xdr:colOff>101600</xdr:colOff>
      <xdr:row>41</xdr:row>
      <xdr:rowOff>53522</xdr:rowOff>
    </xdr:to>
    <xdr:sp macro="" textlink="">
      <xdr:nvSpPr>
        <xdr:cNvPr id="500" name="楕円 499"/>
        <xdr:cNvSpPr/>
      </xdr:nvSpPr>
      <xdr:spPr>
        <a:xfrm>
          <a:off x="20383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170906</xdr:rowOff>
    </xdr:from>
    <xdr:to>
      <xdr:col>111</xdr:col>
      <xdr:colOff>177800</xdr:colOff>
      <xdr:row>41</xdr:row>
      <xdr:rowOff>2722</xdr:rowOff>
    </xdr:to>
    <xdr:cxnSp macro="">
      <xdr:nvCxnSpPr>
        <xdr:cNvPr id="501" name="直線コネクタ 500"/>
        <xdr:cNvCxnSpPr/>
      </xdr:nvCxnSpPr>
      <xdr:spPr>
        <a:xfrm flipV="1">
          <a:off x="20434300" y="70289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126637</xdr:rowOff>
    </xdr:from>
    <xdr:to>
      <xdr:col>102</xdr:col>
      <xdr:colOff>165100</xdr:colOff>
      <xdr:row>41</xdr:row>
      <xdr:rowOff>56787</xdr:rowOff>
    </xdr:to>
    <xdr:sp macro="" textlink="">
      <xdr:nvSpPr>
        <xdr:cNvPr id="502" name="楕円 501"/>
        <xdr:cNvSpPr/>
      </xdr:nvSpPr>
      <xdr:spPr>
        <a:xfrm>
          <a:off x="19494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2722</xdr:rowOff>
    </xdr:from>
    <xdr:to>
      <xdr:col>107</xdr:col>
      <xdr:colOff>50800</xdr:colOff>
      <xdr:row>41</xdr:row>
      <xdr:rowOff>5987</xdr:rowOff>
    </xdr:to>
    <xdr:cxnSp macro="">
      <xdr:nvCxnSpPr>
        <xdr:cNvPr id="503" name="直線コネクタ 502"/>
        <xdr:cNvCxnSpPr/>
      </xdr:nvCxnSpPr>
      <xdr:spPr>
        <a:xfrm flipV="1">
          <a:off x="19545300" y="70321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129903</xdr:rowOff>
    </xdr:from>
    <xdr:to>
      <xdr:col>98</xdr:col>
      <xdr:colOff>38100</xdr:colOff>
      <xdr:row>41</xdr:row>
      <xdr:rowOff>60053</xdr:rowOff>
    </xdr:to>
    <xdr:sp macro="" textlink="">
      <xdr:nvSpPr>
        <xdr:cNvPr id="504" name="楕円 503"/>
        <xdr:cNvSpPr/>
      </xdr:nvSpPr>
      <xdr:spPr>
        <a:xfrm>
          <a:off x="18605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5987</xdr:rowOff>
    </xdr:from>
    <xdr:to>
      <xdr:col>102</xdr:col>
      <xdr:colOff>114300</xdr:colOff>
      <xdr:row>41</xdr:row>
      <xdr:rowOff>9253</xdr:rowOff>
    </xdr:to>
    <xdr:cxnSp macro="">
      <xdr:nvCxnSpPr>
        <xdr:cNvPr id="505" name="直線コネクタ 504"/>
        <xdr:cNvCxnSpPr/>
      </xdr:nvCxnSpPr>
      <xdr:spPr>
        <a:xfrm flipV="1">
          <a:off x="18656300" y="70354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506"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507" name="n_2aveValue【認定こども園・幼稚園・保育所】&#10;一人当たり面積"/>
        <xdr:cNvSpPr txBox="1"/>
      </xdr:nvSpPr>
      <xdr:spPr>
        <a:xfrm>
          <a:off x="20199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16164</xdr:rowOff>
    </xdr:from>
    <xdr:ext cx="469744" cy="259045"/>
    <xdr:sp macro="" textlink="">
      <xdr:nvSpPr>
        <xdr:cNvPr id="508" name="n_3aveValue【認定こども園・幼稚園・保育所】&#10;一人当たり面積"/>
        <xdr:cNvSpPr txBox="1"/>
      </xdr:nvSpPr>
      <xdr:spPr>
        <a:xfrm>
          <a:off x="19310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48821</xdr:rowOff>
    </xdr:from>
    <xdr:ext cx="469744" cy="259045"/>
    <xdr:sp macro="" textlink="">
      <xdr:nvSpPr>
        <xdr:cNvPr id="509" name="n_4aveValue【認定こども園・幼稚園・保育所】&#10;一人当たり面積"/>
        <xdr:cNvSpPr txBox="1"/>
      </xdr:nvSpPr>
      <xdr:spPr>
        <a:xfrm>
          <a:off x="18421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41383</xdr:rowOff>
    </xdr:from>
    <xdr:ext cx="469744" cy="259045"/>
    <xdr:sp macro="" textlink="">
      <xdr:nvSpPr>
        <xdr:cNvPr id="510" name="n_1mainValue【認定こども園・幼稚園・保育所】&#10;一人当たり面積"/>
        <xdr:cNvSpPr txBox="1"/>
      </xdr:nvSpPr>
      <xdr:spPr>
        <a:xfrm>
          <a:off x="21075727" y="707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44649</xdr:rowOff>
    </xdr:from>
    <xdr:ext cx="469744" cy="259045"/>
    <xdr:sp macro="" textlink="">
      <xdr:nvSpPr>
        <xdr:cNvPr id="511" name="n_2mainValue【認定こども園・幼稚園・保育所】&#10;一人当たり面積"/>
        <xdr:cNvSpPr txBox="1"/>
      </xdr:nvSpPr>
      <xdr:spPr>
        <a:xfrm>
          <a:off x="20199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47914</xdr:rowOff>
    </xdr:from>
    <xdr:ext cx="469744" cy="259045"/>
    <xdr:sp macro="" textlink="">
      <xdr:nvSpPr>
        <xdr:cNvPr id="512" name="n_3mainValue【認定こども園・幼稚園・保育所】&#10;一人当たり面積"/>
        <xdr:cNvSpPr txBox="1"/>
      </xdr:nvSpPr>
      <xdr:spPr>
        <a:xfrm>
          <a:off x="19310427" y="707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51180</xdr:rowOff>
    </xdr:from>
    <xdr:ext cx="469744" cy="259045"/>
    <xdr:sp macro="" textlink="">
      <xdr:nvSpPr>
        <xdr:cNvPr id="513" name="n_4mainValue【認定こども園・幼稚園・保育所】&#10;一人当たり面積"/>
        <xdr:cNvSpPr txBox="1"/>
      </xdr:nvSpPr>
      <xdr:spPr>
        <a:xfrm>
          <a:off x="18421427" y="708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6" name="テキスト ボックス 52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538" name="直線コネクタ 537"/>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539" name="【学校施設】&#10;有形固定資産減価償却率最小値テキスト"/>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540" name="直線コネクタ 539"/>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41" name="【学校施設】&#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42" name="直線コネクタ 541"/>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543" name="【学校施設】&#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44" name="フローチャート: 判断 543"/>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45" name="フローチャート: 判断 544"/>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546" name="フローチャート: 判断 545"/>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47" name="フローチャート: 判断 546"/>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548" name="フローチャート: 判断 547"/>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554" name="楕円 553"/>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555" name="【学校施設】&#10;有形固定資産減価償却率該当値テキスト"/>
        <xdr:cNvSpPr txBox="1"/>
      </xdr:nvSpPr>
      <xdr:spPr>
        <a:xfrm>
          <a:off x="16357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556" name="楕円 555"/>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60</xdr:row>
      <xdr:rowOff>148590</xdr:rowOff>
    </xdr:to>
    <xdr:cxnSp macro="">
      <xdr:nvCxnSpPr>
        <xdr:cNvPr id="557" name="直線コネクタ 556"/>
        <xdr:cNvCxnSpPr/>
      </xdr:nvCxnSpPr>
      <xdr:spPr>
        <a:xfrm>
          <a:off x="15481300" y="104355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59690</xdr:rowOff>
    </xdr:from>
    <xdr:to>
      <xdr:col>76</xdr:col>
      <xdr:colOff>165100</xdr:colOff>
      <xdr:row>60</xdr:row>
      <xdr:rowOff>161290</xdr:rowOff>
    </xdr:to>
    <xdr:sp macro="" textlink="">
      <xdr:nvSpPr>
        <xdr:cNvPr id="558" name="楕円 557"/>
        <xdr:cNvSpPr/>
      </xdr:nvSpPr>
      <xdr:spPr>
        <a:xfrm>
          <a:off x="14541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110490</xdr:rowOff>
    </xdr:from>
    <xdr:to>
      <xdr:col>81</xdr:col>
      <xdr:colOff>50800</xdr:colOff>
      <xdr:row>60</xdr:row>
      <xdr:rowOff>148590</xdr:rowOff>
    </xdr:to>
    <xdr:cxnSp macro="">
      <xdr:nvCxnSpPr>
        <xdr:cNvPr id="559" name="直線コネクタ 558"/>
        <xdr:cNvCxnSpPr/>
      </xdr:nvCxnSpPr>
      <xdr:spPr>
        <a:xfrm>
          <a:off x="14592300" y="103974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560" name="楕円 559"/>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110490</xdr:rowOff>
    </xdr:to>
    <xdr:cxnSp macro="">
      <xdr:nvCxnSpPr>
        <xdr:cNvPr id="561" name="直線コネクタ 560"/>
        <xdr:cNvCxnSpPr/>
      </xdr:nvCxnSpPr>
      <xdr:spPr>
        <a:xfrm>
          <a:off x="13703300" y="103555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162560</xdr:rowOff>
    </xdr:from>
    <xdr:to>
      <xdr:col>67</xdr:col>
      <xdr:colOff>101600</xdr:colOff>
      <xdr:row>62</xdr:row>
      <xdr:rowOff>92710</xdr:rowOff>
    </xdr:to>
    <xdr:sp macro="" textlink="">
      <xdr:nvSpPr>
        <xdr:cNvPr id="562" name="楕円 561"/>
        <xdr:cNvSpPr/>
      </xdr:nvSpPr>
      <xdr:spPr>
        <a:xfrm>
          <a:off x="12763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68580</xdr:rowOff>
    </xdr:from>
    <xdr:to>
      <xdr:col>71</xdr:col>
      <xdr:colOff>177800</xdr:colOff>
      <xdr:row>62</xdr:row>
      <xdr:rowOff>41910</xdr:rowOff>
    </xdr:to>
    <xdr:cxnSp macro="">
      <xdr:nvCxnSpPr>
        <xdr:cNvPr id="563" name="直線コネクタ 562"/>
        <xdr:cNvCxnSpPr/>
      </xdr:nvCxnSpPr>
      <xdr:spPr>
        <a:xfrm flipV="1">
          <a:off x="12814300" y="10355580"/>
          <a:ext cx="8890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64"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139717</xdr:rowOff>
    </xdr:from>
    <xdr:ext cx="405111" cy="259045"/>
    <xdr:sp macro="" textlink="">
      <xdr:nvSpPr>
        <xdr:cNvPr id="565" name="n_2aveValue【学校施設】&#10;有形固定資産減価償却率"/>
        <xdr:cNvSpPr txBox="1"/>
      </xdr:nvSpPr>
      <xdr:spPr>
        <a:xfrm>
          <a:off x="14389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566" name="n_3aveValue【学校施設】&#10;有形固定資産減価償却率"/>
        <xdr:cNvSpPr txBox="1"/>
      </xdr:nvSpPr>
      <xdr:spPr>
        <a:xfrm>
          <a:off x="13500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567" name="n_4aveValue【学校施設】&#10;有形固定資産減価償却率"/>
        <xdr:cNvSpPr txBox="1"/>
      </xdr:nvSpPr>
      <xdr:spPr>
        <a:xfrm>
          <a:off x="12611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19067</xdr:rowOff>
    </xdr:from>
    <xdr:ext cx="405111" cy="259045"/>
    <xdr:sp macro="" textlink="">
      <xdr:nvSpPr>
        <xdr:cNvPr id="568" name="n_1mainValue【学校施設】&#10;有形固定資産減価償却率"/>
        <xdr:cNvSpPr txBox="1"/>
      </xdr:nvSpPr>
      <xdr:spPr>
        <a:xfrm>
          <a:off x="15266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152417</xdr:rowOff>
    </xdr:from>
    <xdr:ext cx="405111" cy="259045"/>
    <xdr:sp macro="" textlink="">
      <xdr:nvSpPr>
        <xdr:cNvPr id="569" name="n_2mainValue【学校施設】&#10;有形固定資産減価償却率"/>
        <xdr:cNvSpPr txBox="1"/>
      </xdr:nvSpPr>
      <xdr:spPr>
        <a:xfrm>
          <a:off x="14389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570" name="n_3mainValue【学校施設】&#10;有形固定資産減価償却率"/>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83837</xdr:rowOff>
    </xdr:from>
    <xdr:ext cx="405111" cy="259045"/>
    <xdr:sp macro="" textlink="">
      <xdr:nvSpPr>
        <xdr:cNvPr id="571" name="n_4mainValue【学校施設】&#10;有形固定資産減価償却率"/>
        <xdr:cNvSpPr txBox="1"/>
      </xdr:nvSpPr>
      <xdr:spPr>
        <a:xfrm>
          <a:off x="12611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3" name="直線コネクタ 5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4" name="テキスト ボックス 5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6" name="テキスト ボックス 5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8" name="テキスト ボックス 5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0" name="テキスト ボックス 5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594" name="直線コネクタ 593"/>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595" name="【学校施設】&#10;一人当たり面積最小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96" name="直線コネクタ 595"/>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597" name="【学校施設】&#10;一人当たり面積最大値テキスト"/>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598" name="直線コネクタ 597"/>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83634</xdr:rowOff>
    </xdr:from>
    <xdr:ext cx="469744" cy="259045"/>
    <xdr:sp macro="" textlink="">
      <xdr:nvSpPr>
        <xdr:cNvPr id="599" name="【学校施設】&#10;一人当たり面積平均値テキスト"/>
        <xdr:cNvSpPr txBox="1"/>
      </xdr:nvSpPr>
      <xdr:spPr>
        <a:xfrm>
          <a:off x="22199600" y="10370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600" name="フローチャート: 判断 599"/>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601" name="フローチャート: 判断 600"/>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602" name="フローチャート: 判断 601"/>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603" name="フローチャート: 判断 602"/>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604" name="フローチャート: 判断 603"/>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41554</xdr:rowOff>
    </xdr:from>
    <xdr:to>
      <xdr:col>116</xdr:col>
      <xdr:colOff>114300</xdr:colOff>
      <xdr:row>62</xdr:row>
      <xdr:rowOff>143154</xdr:rowOff>
    </xdr:to>
    <xdr:sp macro="" textlink="">
      <xdr:nvSpPr>
        <xdr:cNvPr id="610" name="楕円 609"/>
        <xdr:cNvSpPr/>
      </xdr:nvSpPr>
      <xdr:spPr>
        <a:xfrm>
          <a:off x="22110700" y="1067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127931</xdr:rowOff>
    </xdr:from>
    <xdr:ext cx="469744" cy="259045"/>
    <xdr:sp macro="" textlink="">
      <xdr:nvSpPr>
        <xdr:cNvPr id="611" name="【学校施設】&#10;一人当たり面積該当値テキスト"/>
        <xdr:cNvSpPr txBox="1"/>
      </xdr:nvSpPr>
      <xdr:spPr>
        <a:xfrm>
          <a:off x="22199600" y="1058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35611</xdr:rowOff>
    </xdr:from>
    <xdr:to>
      <xdr:col>112</xdr:col>
      <xdr:colOff>38100</xdr:colOff>
      <xdr:row>62</xdr:row>
      <xdr:rowOff>137211</xdr:rowOff>
    </xdr:to>
    <xdr:sp macro="" textlink="">
      <xdr:nvSpPr>
        <xdr:cNvPr id="612" name="楕円 611"/>
        <xdr:cNvSpPr/>
      </xdr:nvSpPr>
      <xdr:spPr>
        <a:xfrm>
          <a:off x="21272500" y="106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86411</xdr:rowOff>
    </xdr:from>
    <xdr:to>
      <xdr:col>116</xdr:col>
      <xdr:colOff>63500</xdr:colOff>
      <xdr:row>62</xdr:row>
      <xdr:rowOff>92354</xdr:rowOff>
    </xdr:to>
    <xdr:cxnSp macro="">
      <xdr:nvCxnSpPr>
        <xdr:cNvPr id="613" name="直線コネクタ 612"/>
        <xdr:cNvCxnSpPr/>
      </xdr:nvCxnSpPr>
      <xdr:spPr>
        <a:xfrm>
          <a:off x="21323300" y="10716311"/>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42011</xdr:rowOff>
    </xdr:from>
    <xdr:to>
      <xdr:col>107</xdr:col>
      <xdr:colOff>101600</xdr:colOff>
      <xdr:row>62</xdr:row>
      <xdr:rowOff>143611</xdr:rowOff>
    </xdr:to>
    <xdr:sp macro="" textlink="">
      <xdr:nvSpPr>
        <xdr:cNvPr id="614" name="楕円 613"/>
        <xdr:cNvSpPr/>
      </xdr:nvSpPr>
      <xdr:spPr>
        <a:xfrm>
          <a:off x="20383500" y="106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86411</xdr:rowOff>
    </xdr:from>
    <xdr:to>
      <xdr:col>111</xdr:col>
      <xdr:colOff>177800</xdr:colOff>
      <xdr:row>62</xdr:row>
      <xdr:rowOff>92811</xdr:rowOff>
    </xdr:to>
    <xdr:cxnSp macro="">
      <xdr:nvCxnSpPr>
        <xdr:cNvPr id="615" name="直線コネクタ 614"/>
        <xdr:cNvCxnSpPr/>
      </xdr:nvCxnSpPr>
      <xdr:spPr>
        <a:xfrm flipV="1">
          <a:off x="20434300" y="1071631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50698</xdr:rowOff>
    </xdr:from>
    <xdr:to>
      <xdr:col>102</xdr:col>
      <xdr:colOff>165100</xdr:colOff>
      <xdr:row>62</xdr:row>
      <xdr:rowOff>152298</xdr:rowOff>
    </xdr:to>
    <xdr:sp macro="" textlink="">
      <xdr:nvSpPr>
        <xdr:cNvPr id="616" name="楕円 615"/>
        <xdr:cNvSpPr/>
      </xdr:nvSpPr>
      <xdr:spPr>
        <a:xfrm>
          <a:off x="19494500" y="106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92811</xdr:rowOff>
    </xdr:from>
    <xdr:to>
      <xdr:col>107</xdr:col>
      <xdr:colOff>50800</xdr:colOff>
      <xdr:row>62</xdr:row>
      <xdr:rowOff>101498</xdr:rowOff>
    </xdr:to>
    <xdr:cxnSp macro="">
      <xdr:nvCxnSpPr>
        <xdr:cNvPr id="617" name="直線コネクタ 616"/>
        <xdr:cNvCxnSpPr/>
      </xdr:nvCxnSpPr>
      <xdr:spPr>
        <a:xfrm flipV="1">
          <a:off x="19545300" y="1072271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18" name="楕円 617"/>
        <xdr:cNvSpPr/>
      </xdr:nvSpPr>
      <xdr:spPr>
        <a:xfrm>
          <a:off x="18605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101498</xdr:rowOff>
    </xdr:from>
    <xdr:to>
      <xdr:col>102</xdr:col>
      <xdr:colOff>114300</xdr:colOff>
      <xdr:row>62</xdr:row>
      <xdr:rowOff>118872</xdr:rowOff>
    </xdr:to>
    <xdr:cxnSp macro="">
      <xdr:nvCxnSpPr>
        <xdr:cNvPr id="619" name="直線コネクタ 618"/>
        <xdr:cNvCxnSpPr/>
      </xdr:nvCxnSpPr>
      <xdr:spPr>
        <a:xfrm flipV="1">
          <a:off x="18656300" y="10731398"/>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157395</xdr:rowOff>
    </xdr:from>
    <xdr:ext cx="469744" cy="259045"/>
    <xdr:sp macro="" textlink="">
      <xdr:nvSpPr>
        <xdr:cNvPr id="620" name="n_1aveValue【学校施設】&#10;一人当たり面積"/>
        <xdr:cNvSpPr txBox="1"/>
      </xdr:nvSpPr>
      <xdr:spPr>
        <a:xfrm>
          <a:off x="210757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159224</xdr:rowOff>
    </xdr:from>
    <xdr:ext cx="469744" cy="259045"/>
    <xdr:sp macro="" textlink="">
      <xdr:nvSpPr>
        <xdr:cNvPr id="621" name="n_2aveValue【学校施設】&#10;一人当たり面積"/>
        <xdr:cNvSpPr txBox="1"/>
      </xdr:nvSpPr>
      <xdr:spPr>
        <a:xfrm>
          <a:off x="201994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166540</xdr:rowOff>
    </xdr:from>
    <xdr:ext cx="469744" cy="259045"/>
    <xdr:sp macro="" textlink="">
      <xdr:nvSpPr>
        <xdr:cNvPr id="622" name="n_3aveValue【学校施設】&#10;一人当たり面積"/>
        <xdr:cNvSpPr txBox="1"/>
      </xdr:nvSpPr>
      <xdr:spPr>
        <a:xfrm>
          <a:off x="19310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167911</xdr:rowOff>
    </xdr:from>
    <xdr:ext cx="469744" cy="259045"/>
    <xdr:sp macro="" textlink="">
      <xdr:nvSpPr>
        <xdr:cNvPr id="623" name="n_4aveValue【学校施設】&#10;一人当たり面積"/>
        <xdr:cNvSpPr txBox="1"/>
      </xdr:nvSpPr>
      <xdr:spPr>
        <a:xfrm>
          <a:off x="18421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128338</xdr:rowOff>
    </xdr:from>
    <xdr:ext cx="469744" cy="259045"/>
    <xdr:sp macro="" textlink="">
      <xdr:nvSpPr>
        <xdr:cNvPr id="624" name="n_1mainValue【学校施設】&#10;一人当たり面積"/>
        <xdr:cNvSpPr txBox="1"/>
      </xdr:nvSpPr>
      <xdr:spPr>
        <a:xfrm>
          <a:off x="21075727" y="1075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134738</xdr:rowOff>
    </xdr:from>
    <xdr:ext cx="469744" cy="259045"/>
    <xdr:sp macro="" textlink="">
      <xdr:nvSpPr>
        <xdr:cNvPr id="625" name="n_2mainValue【学校施設】&#10;一人当たり面積"/>
        <xdr:cNvSpPr txBox="1"/>
      </xdr:nvSpPr>
      <xdr:spPr>
        <a:xfrm>
          <a:off x="20199427" y="1076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143425</xdr:rowOff>
    </xdr:from>
    <xdr:ext cx="469744" cy="259045"/>
    <xdr:sp macro="" textlink="">
      <xdr:nvSpPr>
        <xdr:cNvPr id="626" name="n_3mainValue【学校施設】&#10;一人当たり面積"/>
        <xdr:cNvSpPr txBox="1"/>
      </xdr:nvSpPr>
      <xdr:spPr>
        <a:xfrm>
          <a:off x="19310427" y="1077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627" name="n_4mainValue【学校施設】&#10;一人当たり面積"/>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9" name="直線コネクタ 63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0" name="テキスト ボックス 639"/>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1" name="直線コネクタ 64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2" name="テキスト ボックス 64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3" name="直線コネクタ 64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4" name="テキスト ボックス 64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5" name="直線コネクタ 64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6" name="テキスト ボックス 64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8" name="テキスト ボックス 64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140970</xdr:rowOff>
    </xdr:from>
    <xdr:to>
      <xdr:col>85</xdr:col>
      <xdr:colOff>126364</xdr:colOff>
      <xdr:row>85</xdr:row>
      <xdr:rowOff>150113</xdr:rowOff>
    </xdr:to>
    <xdr:cxnSp macro="">
      <xdr:nvCxnSpPr>
        <xdr:cNvPr id="650" name="直線コネクタ 649"/>
        <xdr:cNvCxnSpPr/>
      </xdr:nvCxnSpPr>
      <xdr:spPr>
        <a:xfrm flipV="1">
          <a:off x="16318864" y="13514070"/>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153940</xdr:rowOff>
    </xdr:from>
    <xdr:ext cx="405111" cy="259045"/>
    <xdr:sp macro="" textlink="">
      <xdr:nvSpPr>
        <xdr:cNvPr id="651" name="【児童館】&#10;有形固定資産減価償却率最小値テキスト"/>
        <xdr:cNvSpPr txBox="1"/>
      </xdr:nvSpPr>
      <xdr:spPr>
        <a:xfrm>
          <a:off x="16357600" y="1472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150113</xdr:rowOff>
    </xdr:from>
    <xdr:to>
      <xdr:col>86</xdr:col>
      <xdr:colOff>25400</xdr:colOff>
      <xdr:row>85</xdr:row>
      <xdr:rowOff>150113</xdr:rowOff>
    </xdr:to>
    <xdr:cxnSp macro="">
      <xdr:nvCxnSpPr>
        <xdr:cNvPr id="652" name="直線コネクタ 651"/>
        <xdr:cNvCxnSpPr/>
      </xdr:nvCxnSpPr>
      <xdr:spPr>
        <a:xfrm>
          <a:off x="16230600" y="1472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87647</xdr:rowOff>
    </xdr:from>
    <xdr:ext cx="405111" cy="259045"/>
    <xdr:sp macro="" textlink="">
      <xdr:nvSpPr>
        <xdr:cNvPr id="653" name="【児童館】&#10;有形固定資産減価償却率最大値テキスト"/>
        <xdr:cNvSpPr txBox="1"/>
      </xdr:nvSpPr>
      <xdr:spPr>
        <a:xfrm>
          <a:off x="16357600"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140970</xdr:rowOff>
    </xdr:from>
    <xdr:to>
      <xdr:col>86</xdr:col>
      <xdr:colOff>25400</xdr:colOff>
      <xdr:row>78</xdr:row>
      <xdr:rowOff>140970</xdr:rowOff>
    </xdr:to>
    <xdr:cxnSp macro="">
      <xdr:nvCxnSpPr>
        <xdr:cNvPr id="654" name="直線コネクタ 653"/>
        <xdr:cNvCxnSpPr/>
      </xdr:nvCxnSpPr>
      <xdr:spPr>
        <a:xfrm>
          <a:off x="16230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164609</xdr:rowOff>
    </xdr:from>
    <xdr:ext cx="405111" cy="259045"/>
    <xdr:sp macro="" textlink="">
      <xdr:nvSpPr>
        <xdr:cNvPr id="655" name="【児童館】&#10;有形固定資産減価償却率平均値テキスト"/>
        <xdr:cNvSpPr txBox="1"/>
      </xdr:nvSpPr>
      <xdr:spPr>
        <a:xfrm>
          <a:off x="163576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xdr:rowOff>
    </xdr:from>
    <xdr:to>
      <xdr:col>85</xdr:col>
      <xdr:colOff>177800</xdr:colOff>
      <xdr:row>82</xdr:row>
      <xdr:rowOff>116332</xdr:rowOff>
    </xdr:to>
    <xdr:sp macro="" textlink="">
      <xdr:nvSpPr>
        <xdr:cNvPr id="656" name="フローチャート: 判断 655"/>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97028</xdr:rowOff>
    </xdr:from>
    <xdr:to>
      <xdr:col>81</xdr:col>
      <xdr:colOff>101600</xdr:colOff>
      <xdr:row>82</xdr:row>
      <xdr:rowOff>27178</xdr:rowOff>
    </xdr:to>
    <xdr:sp macro="" textlink="">
      <xdr:nvSpPr>
        <xdr:cNvPr id="657" name="フローチャート: 判断 656"/>
        <xdr:cNvSpPr/>
      </xdr:nvSpPr>
      <xdr:spPr>
        <a:xfrm>
          <a:off x="15430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106172</xdr:rowOff>
    </xdr:from>
    <xdr:to>
      <xdr:col>76</xdr:col>
      <xdr:colOff>165100</xdr:colOff>
      <xdr:row>82</xdr:row>
      <xdr:rowOff>36322</xdr:rowOff>
    </xdr:to>
    <xdr:sp macro="" textlink="">
      <xdr:nvSpPr>
        <xdr:cNvPr id="658" name="フローチャート: 判断 657"/>
        <xdr:cNvSpPr/>
      </xdr:nvSpPr>
      <xdr:spPr>
        <a:xfrm>
          <a:off x="14541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126746</xdr:rowOff>
    </xdr:from>
    <xdr:to>
      <xdr:col>72</xdr:col>
      <xdr:colOff>38100</xdr:colOff>
      <xdr:row>82</xdr:row>
      <xdr:rowOff>56896</xdr:rowOff>
    </xdr:to>
    <xdr:sp macro="" textlink="">
      <xdr:nvSpPr>
        <xdr:cNvPr id="659" name="フローチャート: 判断 658"/>
        <xdr:cNvSpPr/>
      </xdr:nvSpPr>
      <xdr:spPr>
        <a:xfrm>
          <a:off x="13652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74168</xdr:rowOff>
    </xdr:from>
    <xdr:to>
      <xdr:col>67</xdr:col>
      <xdr:colOff>101600</xdr:colOff>
      <xdr:row>82</xdr:row>
      <xdr:rowOff>4318</xdr:rowOff>
    </xdr:to>
    <xdr:sp macro="" textlink="">
      <xdr:nvSpPr>
        <xdr:cNvPr id="660" name="フローチャート: 判断 659"/>
        <xdr:cNvSpPr/>
      </xdr:nvSpPr>
      <xdr:spPr>
        <a:xfrm>
          <a:off x="12763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85598</xdr:rowOff>
    </xdr:from>
    <xdr:to>
      <xdr:col>85</xdr:col>
      <xdr:colOff>177800</xdr:colOff>
      <xdr:row>80</xdr:row>
      <xdr:rowOff>15748</xdr:rowOff>
    </xdr:to>
    <xdr:sp macro="" textlink="">
      <xdr:nvSpPr>
        <xdr:cNvPr id="666" name="楕円 665"/>
        <xdr:cNvSpPr/>
      </xdr:nvSpPr>
      <xdr:spPr>
        <a:xfrm>
          <a:off x="162687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108475</xdr:rowOff>
    </xdr:from>
    <xdr:ext cx="405111" cy="259045"/>
    <xdr:sp macro="" textlink="">
      <xdr:nvSpPr>
        <xdr:cNvPr id="667" name="【児童館】&#10;有形固定資産減価償却率該当値テキスト"/>
        <xdr:cNvSpPr txBox="1"/>
      </xdr:nvSpPr>
      <xdr:spPr>
        <a:xfrm>
          <a:off x="16357600" y="1348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5587</xdr:rowOff>
    </xdr:from>
    <xdr:to>
      <xdr:col>81</xdr:col>
      <xdr:colOff>101600</xdr:colOff>
      <xdr:row>79</xdr:row>
      <xdr:rowOff>107187</xdr:rowOff>
    </xdr:to>
    <xdr:sp macro="" textlink="">
      <xdr:nvSpPr>
        <xdr:cNvPr id="668" name="楕円 667"/>
        <xdr:cNvSpPr/>
      </xdr:nvSpPr>
      <xdr:spPr>
        <a:xfrm>
          <a:off x="15430500" y="135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56387</xdr:rowOff>
    </xdr:from>
    <xdr:to>
      <xdr:col>85</xdr:col>
      <xdr:colOff>127000</xdr:colOff>
      <xdr:row>79</xdr:row>
      <xdr:rowOff>136398</xdr:rowOff>
    </xdr:to>
    <xdr:cxnSp macro="">
      <xdr:nvCxnSpPr>
        <xdr:cNvPr id="669" name="直線コネクタ 668"/>
        <xdr:cNvCxnSpPr/>
      </xdr:nvCxnSpPr>
      <xdr:spPr>
        <a:xfrm>
          <a:off x="15481300" y="13600937"/>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145035</xdr:rowOff>
    </xdr:from>
    <xdr:to>
      <xdr:col>76</xdr:col>
      <xdr:colOff>165100</xdr:colOff>
      <xdr:row>79</xdr:row>
      <xdr:rowOff>75185</xdr:rowOff>
    </xdr:to>
    <xdr:sp macro="" textlink="">
      <xdr:nvSpPr>
        <xdr:cNvPr id="670" name="楕円 669"/>
        <xdr:cNvSpPr/>
      </xdr:nvSpPr>
      <xdr:spPr>
        <a:xfrm>
          <a:off x="145415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24385</xdr:rowOff>
    </xdr:from>
    <xdr:to>
      <xdr:col>81</xdr:col>
      <xdr:colOff>50800</xdr:colOff>
      <xdr:row>79</xdr:row>
      <xdr:rowOff>56387</xdr:rowOff>
    </xdr:to>
    <xdr:cxnSp macro="">
      <xdr:nvCxnSpPr>
        <xdr:cNvPr id="671" name="直線コネクタ 670"/>
        <xdr:cNvCxnSpPr/>
      </xdr:nvCxnSpPr>
      <xdr:spPr>
        <a:xfrm>
          <a:off x="14592300" y="1356893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76454</xdr:rowOff>
    </xdr:from>
    <xdr:to>
      <xdr:col>72</xdr:col>
      <xdr:colOff>38100</xdr:colOff>
      <xdr:row>84</xdr:row>
      <xdr:rowOff>6604</xdr:rowOff>
    </xdr:to>
    <xdr:sp macro="" textlink="">
      <xdr:nvSpPr>
        <xdr:cNvPr id="672" name="楕円 671"/>
        <xdr:cNvSpPr/>
      </xdr:nvSpPr>
      <xdr:spPr>
        <a:xfrm>
          <a:off x="13652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24385</xdr:rowOff>
    </xdr:from>
    <xdr:to>
      <xdr:col>76</xdr:col>
      <xdr:colOff>114300</xdr:colOff>
      <xdr:row>83</xdr:row>
      <xdr:rowOff>127254</xdr:rowOff>
    </xdr:to>
    <xdr:cxnSp macro="">
      <xdr:nvCxnSpPr>
        <xdr:cNvPr id="673" name="直線コネクタ 672"/>
        <xdr:cNvCxnSpPr/>
      </xdr:nvCxnSpPr>
      <xdr:spPr>
        <a:xfrm flipV="1">
          <a:off x="13703300" y="13568935"/>
          <a:ext cx="889000" cy="78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42163</xdr:rowOff>
    </xdr:from>
    <xdr:to>
      <xdr:col>67</xdr:col>
      <xdr:colOff>101600</xdr:colOff>
      <xdr:row>83</xdr:row>
      <xdr:rowOff>143763</xdr:rowOff>
    </xdr:to>
    <xdr:sp macro="" textlink="">
      <xdr:nvSpPr>
        <xdr:cNvPr id="674" name="楕円 673"/>
        <xdr:cNvSpPr/>
      </xdr:nvSpPr>
      <xdr:spPr>
        <a:xfrm>
          <a:off x="12763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92963</xdr:rowOff>
    </xdr:from>
    <xdr:to>
      <xdr:col>71</xdr:col>
      <xdr:colOff>177800</xdr:colOff>
      <xdr:row>83</xdr:row>
      <xdr:rowOff>127254</xdr:rowOff>
    </xdr:to>
    <xdr:cxnSp macro="">
      <xdr:nvCxnSpPr>
        <xdr:cNvPr id="675" name="直線コネクタ 674"/>
        <xdr:cNvCxnSpPr/>
      </xdr:nvCxnSpPr>
      <xdr:spPr>
        <a:xfrm>
          <a:off x="12814300" y="14323313"/>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18305</xdr:rowOff>
    </xdr:from>
    <xdr:ext cx="405111" cy="259045"/>
    <xdr:sp macro="" textlink="">
      <xdr:nvSpPr>
        <xdr:cNvPr id="676" name="n_1aveValue【児童館】&#10;有形固定資産減価償却率"/>
        <xdr:cNvSpPr txBox="1"/>
      </xdr:nvSpPr>
      <xdr:spPr>
        <a:xfrm>
          <a:off x="152660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27449</xdr:rowOff>
    </xdr:from>
    <xdr:ext cx="405111" cy="259045"/>
    <xdr:sp macro="" textlink="">
      <xdr:nvSpPr>
        <xdr:cNvPr id="677" name="n_2aveValue【児童館】&#10;有形固定資産減価償却率"/>
        <xdr:cNvSpPr txBox="1"/>
      </xdr:nvSpPr>
      <xdr:spPr>
        <a:xfrm>
          <a:off x="143897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73423</xdr:rowOff>
    </xdr:from>
    <xdr:ext cx="405111" cy="259045"/>
    <xdr:sp macro="" textlink="">
      <xdr:nvSpPr>
        <xdr:cNvPr id="678" name="n_3aveValue【児童館】&#10;有形固定資産減価償却率"/>
        <xdr:cNvSpPr txBox="1"/>
      </xdr:nvSpPr>
      <xdr:spPr>
        <a:xfrm>
          <a:off x="13500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20845</xdr:rowOff>
    </xdr:from>
    <xdr:ext cx="405111" cy="259045"/>
    <xdr:sp macro="" textlink="">
      <xdr:nvSpPr>
        <xdr:cNvPr id="679" name="n_4aveValue【児童館】&#10;有形固定資産減価償却率"/>
        <xdr:cNvSpPr txBox="1"/>
      </xdr:nvSpPr>
      <xdr:spPr>
        <a:xfrm>
          <a:off x="12611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123714</xdr:rowOff>
    </xdr:from>
    <xdr:ext cx="405111" cy="259045"/>
    <xdr:sp macro="" textlink="">
      <xdr:nvSpPr>
        <xdr:cNvPr id="680" name="n_1mainValue【児童館】&#10;有形固定資産減価償却率"/>
        <xdr:cNvSpPr txBox="1"/>
      </xdr:nvSpPr>
      <xdr:spPr>
        <a:xfrm>
          <a:off x="15266044" y="1332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91712</xdr:rowOff>
    </xdr:from>
    <xdr:ext cx="405111" cy="259045"/>
    <xdr:sp macro="" textlink="">
      <xdr:nvSpPr>
        <xdr:cNvPr id="681" name="n_2mainValue【児童館】&#10;有形固定資産減価償却率"/>
        <xdr:cNvSpPr txBox="1"/>
      </xdr:nvSpPr>
      <xdr:spPr>
        <a:xfrm>
          <a:off x="14389744" y="1329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169181</xdr:rowOff>
    </xdr:from>
    <xdr:ext cx="405111" cy="259045"/>
    <xdr:sp macro="" textlink="">
      <xdr:nvSpPr>
        <xdr:cNvPr id="682" name="n_3mainValue【児童館】&#10;有形固定資産減価償却率"/>
        <xdr:cNvSpPr txBox="1"/>
      </xdr:nvSpPr>
      <xdr:spPr>
        <a:xfrm>
          <a:off x="13500744" y="1439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134890</xdr:rowOff>
    </xdr:from>
    <xdr:ext cx="405111" cy="259045"/>
    <xdr:sp macro="" textlink="">
      <xdr:nvSpPr>
        <xdr:cNvPr id="683" name="n_4mainValue【児童館】&#10;有形固定資産減価償却率"/>
        <xdr:cNvSpPr txBox="1"/>
      </xdr:nvSpPr>
      <xdr:spPr>
        <a:xfrm>
          <a:off x="12611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68580</xdr:rowOff>
    </xdr:to>
    <xdr:cxnSp macro="">
      <xdr:nvCxnSpPr>
        <xdr:cNvPr id="707" name="直線コネクタ 706"/>
        <xdr:cNvCxnSpPr/>
      </xdr:nvCxnSpPr>
      <xdr:spPr>
        <a:xfrm flipV="1">
          <a:off x="22160864" y="134416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708" name="【児童館】&#10;一人当たり面積最小値テキスト"/>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709" name="直線コネクタ 708"/>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10"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11" name="直線コネクタ 710"/>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132097</xdr:rowOff>
    </xdr:from>
    <xdr:ext cx="469744" cy="259045"/>
    <xdr:sp macro="" textlink="">
      <xdr:nvSpPr>
        <xdr:cNvPr id="712" name="【児童館】&#10;一人当たり面積平均値テキスト"/>
        <xdr:cNvSpPr txBox="1"/>
      </xdr:nvSpPr>
      <xdr:spPr>
        <a:xfrm>
          <a:off x="22199600" y="1436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713" name="フローチャート: 判断 712"/>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714" name="フローチャート: 判断 713"/>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5" name="フローチャート: 判断 714"/>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16" name="フローチャート: 判断 715"/>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17" name="フローチャート: 判断 716"/>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723" name="楕円 722"/>
        <xdr:cNvSpPr/>
      </xdr:nvSpPr>
      <xdr:spPr>
        <a:xfrm>
          <a:off x="221107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87647</xdr:rowOff>
    </xdr:from>
    <xdr:ext cx="469744" cy="259045"/>
    <xdr:sp macro="" textlink="">
      <xdr:nvSpPr>
        <xdr:cNvPr id="724" name="【児童館】&#10;一人当たり面積該当値テキスト"/>
        <xdr:cNvSpPr txBox="1"/>
      </xdr:nvSpPr>
      <xdr:spPr>
        <a:xfrm>
          <a:off x="221996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25" name="楕円 724"/>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160020</xdr:rowOff>
    </xdr:from>
    <xdr:to>
      <xdr:col>116</xdr:col>
      <xdr:colOff>63500</xdr:colOff>
      <xdr:row>85</xdr:row>
      <xdr:rowOff>3811</xdr:rowOff>
    </xdr:to>
    <xdr:cxnSp macro="">
      <xdr:nvCxnSpPr>
        <xdr:cNvPr id="726" name="直線コネクタ 725"/>
        <xdr:cNvCxnSpPr/>
      </xdr:nvCxnSpPr>
      <xdr:spPr>
        <a:xfrm flipV="1">
          <a:off x="21323300" y="145618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727" name="楕円 726"/>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3811</xdr:rowOff>
    </xdr:to>
    <xdr:cxnSp macro="">
      <xdr:nvCxnSpPr>
        <xdr:cNvPr id="728" name="直線コネクタ 727"/>
        <xdr:cNvCxnSpPr/>
      </xdr:nvCxnSpPr>
      <xdr:spPr>
        <a:xfrm>
          <a:off x="20434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29" name="楕円 728"/>
        <xdr:cNvSpPr/>
      </xdr:nvSpPr>
      <xdr:spPr>
        <a:xfrm>
          <a:off x="19494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34289</xdr:rowOff>
    </xdr:to>
    <xdr:cxnSp macro="">
      <xdr:nvCxnSpPr>
        <xdr:cNvPr id="730" name="直線コネクタ 729"/>
        <xdr:cNvCxnSpPr/>
      </xdr:nvCxnSpPr>
      <xdr:spPr>
        <a:xfrm flipV="1">
          <a:off x="19545300" y="14577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154939</xdr:rowOff>
    </xdr:from>
    <xdr:to>
      <xdr:col>98</xdr:col>
      <xdr:colOff>38100</xdr:colOff>
      <xdr:row>85</xdr:row>
      <xdr:rowOff>85089</xdr:rowOff>
    </xdr:to>
    <xdr:sp macro="" textlink="">
      <xdr:nvSpPr>
        <xdr:cNvPr id="731" name="楕円 730"/>
        <xdr:cNvSpPr/>
      </xdr:nvSpPr>
      <xdr:spPr>
        <a:xfrm>
          <a:off x="18605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34289</xdr:rowOff>
    </xdr:from>
    <xdr:to>
      <xdr:col>102</xdr:col>
      <xdr:colOff>114300</xdr:colOff>
      <xdr:row>85</xdr:row>
      <xdr:rowOff>34289</xdr:rowOff>
    </xdr:to>
    <xdr:cxnSp macro="">
      <xdr:nvCxnSpPr>
        <xdr:cNvPr id="732" name="直線コネクタ 731"/>
        <xdr:cNvCxnSpPr/>
      </xdr:nvCxnSpPr>
      <xdr:spPr>
        <a:xfrm>
          <a:off x="18656300" y="1460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76216</xdr:rowOff>
    </xdr:from>
    <xdr:ext cx="469744" cy="259045"/>
    <xdr:sp macro="" textlink="">
      <xdr:nvSpPr>
        <xdr:cNvPr id="733" name="n_1aveValue【児童館】&#10;一人当たり面積"/>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734" name="n_2ave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35" name="n_3aveValue【児童館】&#10;一人当たり面積"/>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36" name="n_4aveValue【児童館】&#10;一人当たり面積"/>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71138</xdr:rowOff>
    </xdr:from>
    <xdr:ext cx="469744" cy="259045"/>
    <xdr:sp macro="" textlink="">
      <xdr:nvSpPr>
        <xdr:cNvPr id="737" name="n_1mainValue【児童館】&#10;一人当たり面積"/>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71138</xdr:rowOff>
    </xdr:from>
    <xdr:ext cx="469744" cy="259045"/>
    <xdr:sp macro="" textlink="">
      <xdr:nvSpPr>
        <xdr:cNvPr id="738" name="n_2mainValue【児童館】&#10;一人当たり面積"/>
        <xdr:cNvSpPr txBox="1"/>
      </xdr:nvSpPr>
      <xdr:spPr>
        <a:xfrm>
          <a:off x="20199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39" name="n_3mainValue【児童館】&#10;一人当たり面積"/>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740" name="n_4mainValue【児童館】&#10;一人当たり面積"/>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2" name="直線コネクタ 7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3" name="テキスト ボックス 75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4" name="直線コネクタ 7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5" name="テキスト ボックス 7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6" name="直線コネクタ 7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7" name="テキスト ボックス 7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8" name="直線コネクタ 7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9" name="テキスト ボックス 75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763" name="直線コネクタ 762"/>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764" name="【公民館】&#10;有形固定資産減価償却率最小値テキスト"/>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765" name="直線コネクタ 764"/>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66"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67" name="直線コネクタ 766"/>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162577</xdr:rowOff>
    </xdr:from>
    <xdr:ext cx="405111" cy="259045"/>
    <xdr:sp macro="" textlink="">
      <xdr:nvSpPr>
        <xdr:cNvPr id="768" name="【公民館】&#10;有形固定資産減価償却率平均値テキスト"/>
        <xdr:cNvSpPr txBox="1"/>
      </xdr:nvSpPr>
      <xdr:spPr>
        <a:xfrm>
          <a:off x="16357600" y="1765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69" name="フローチャート: 判断 768"/>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770" name="フローチャート: 判断 769"/>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771" name="フローチャート: 判断 770"/>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772" name="フローチャート: 判断 771"/>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773" name="フローチャート: 判断 772"/>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66548</xdr:rowOff>
    </xdr:from>
    <xdr:to>
      <xdr:col>85</xdr:col>
      <xdr:colOff>177800</xdr:colOff>
      <xdr:row>104</xdr:row>
      <xdr:rowOff>168148</xdr:rowOff>
    </xdr:to>
    <xdr:sp macro="" textlink="">
      <xdr:nvSpPr>
        <xdr:cNvPr id="779" name="楕円 778"/>
        <xdr:cNvSpPr/>
      </xdr:nvSpPr>
      <xdr:spPr>
        <a:xfrm>
          <a:off x="162687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44975</xdr:rowOff>
    </xdr:from>
    <xdr:ext cx="405111" cy="259045"/>
    <xdr:sp macro="" textlink="">
      <xdr:nvSpPr>
        <xdr:cNvPr id="780" name="【公民館】&#10;有形固定資産減価償却率該当値テキスト"/>
        <xdr:cNvSpPr txBox="1"/>
      </xdr:nvSpPr>
      <xdr:spPr>
        <a:xfrm>
          <a:off x="16357600" y="1787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64263</xdr:rowOff>
    </xdr:from>
    <xdr:to>
      <xdr:col>81</xdr:col>
      <xdr:colOff>101600</xdr:colOff>
      <xdr:row>104</xdr:row>
      <xdr:rowOff>165863</xdr:rowOff>
    </xdr:to>
    <xdr:sp macro="" textlink="">
      <xdr:nvSpPr>
        <xdr:cNvPr id="781" name="楕円 780"/>
        <xdr:cNvSpPr/>
      </xdr:nvSpPr>
      <xdr:spPr>
        <a:xfrm>
          <a:off x="15430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115063</xdr:rowOff>
    </xdr:from>
    <xdr:to>
      <xdr:col>85</xdr:col>
      <xdr:colOff>127000</xdr:colOff>
      <xdr:row>104</xdr:row>
      <xdr:rowOff>117348</xdr:rowOff>
    </xdr:to>
    <xdr:cxnSp macro="">
      <xdr:nvCxnSpPr>
        <xdr:cNvPr id="782" name="直線コネクタ 781"/>
        <xdr:cNvCxnSpPr/>
      </xdr:nvCxnSpPr>
      <xdr:spPr>
        <a:xfrm>
          <a:off x="15481300" y="1794586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83" name="楕円 782"/>
        <xdr:cNvSpPr/>
      </xdr:nvSpPr>
      <xdr:spPr>
        <a:xfrm>
          <a:off x="14541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67056</xdr:rowOff>
    </xdr:from>
    <xdr:to>
      <xdr:col>81</xdr:col>
      <xdr:colOff>50800</xdr:colOff>
      <xdr:row>104</xdr:row>
      <xdr:rowOff>115063</xdr:rowOff>
    </xdr:to>
    <xdr:cxnSp macro="">
      <xdr:nvCxnSpPr>
        <xdr:cNvPr id="784" name="直線コネクタ 783"/>
        <xdr:cNvCxnSpPr/>
      </xdr:nvCxnSpPr>
      <xdr:spPr>
        <a:xfrm>
          <a:off x="14592300" y="1789785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785" name="楕円 784"/>
        <xdr:cNvSpPr/>
      </xdr:nvSpPr>
      <xdr:spPr>
        <a:xfrm>
          <a:off x="1365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19050</xdr:rowOff>
    </xdr:from>
    <xdr:to>
      <xdr:col>76</xdr:col>
      <xdr:colOff>114300</xdr:colOff>
      <xdr:row>104</xdr:row>
      <xdr:rowOff>67056</xdr:rowOff>
    </xdr:to>
    <xdr:cxnSp macro="">
      <xdr:nvCxnSpPr>
        <xdr:cNvPr id="786" name="直線コネクタ 785"/>
        <xdr:cNvCxnSpPr/>
      </xdr:nvCxnSpPr>
      <xdr:spPr>
        <a:xfrm>
          <a:off x="13703300" y="178498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91694</xdr:rowOff>
    </xdr:from>
    <xdr:to>
      <xdr:col>67</xdr:col>
      <xdr:colOff>101600</xdr:colOff>
      <xdr:row>104</xdr:row>
      <xdr:rowOff>21844</xdr:rowOff>
    </xdr:to>
    <xdr:sp macro="" textlink="">
      <xdr:nvSpPr>
        <xdr:cNvPr id="787" name="楕円 786"/>
        <xdr:cNvSpPr/>
      </xdr:nvSpPr>
      <xdr:spPr>
        <a:xfrm>
          <a:off x="12763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142494</xdr:rowOff>
    </xdr:from>
    <xdr:to>
      <xdr:col>71</xdr:col>
      <xdr:colOff>177800</xdr:colOff>
      <xdr:row>104</xdr:row>
      <xdr:rowOff>19050</xdr:rowOff>
    </xdr:to>
    <xdr:cxnSp macro="">
      <xdr:nvCxnSpPr>
        <xdr:cNvPr id="788" name="直線コネクタ 787"/>
        <xdr:cNvCxnSpPr/>
      </xdr:nvCxnSpPr>
      <xdr:spPr>
        <a:xfrm>
          <a:off x="12814300" y="1780184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58945</xdr:rowOff>
    </xdr:from>
    <xdr:ext cx="405111" cy="259045"/>
    <xdr:sp macro="" textlink="">
      <xdr:nvSpPr>
        <xdr:cNvPr id="789" name="n_1aveValue【公民館】&#10;有形固定資産減価償却率"/>
        <xdr:cNvSpPr txBox="1"/>
      </xdr:nvSpPr>
      <xdr:spPr>
        <a:xfrm>
          <a:off x="152660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47514</xdr:rowOff>
    </xdr:from>
    <xdr:ext cx="405111" cy="259045"/>
    <xdr:sp macro="" textlink="">
      <xdr:nvSpPr>
        <xdr:cNvPr id="790" name="n_2aveValue【公民館】&#10;有形固定資産減価償却率"/>
        <xdr:cNvSpPr txBox="1"/>
      </xdr:nvSpPr>
      <xdr:spPr>
        <a:xfrm>
          <a:off x="14389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22369</xdr:rowOff>
    </xdr:from>
    <xdr:ext cx="405111" cy="259045"/>
    <xdr:sp macro="" textlink="">
      <xdr:nvSpPr>
        <xdr:cNvPr id="791" name="n_3aveValue【公民館】&#10;有形固定資産減価償却率"/>
        <xdr:cNvSpPr txBox="1"/>
      </xdr:nvSpPr>
      <xdr:spPr>
        <a:xfrm>
          <a:off x="13500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68090</xdr:rowOff>
    </xdr:from>
    <xdr:ext cx="405111" cy="259045"/>
    <xdr:sp macro="" textlink="">
      <xdr:nvSpPr>
        <xdr:cNvPr id="792" name="n_4aveValue【公民館】&#10;有形固定資産減価償却率"/>
        <xdr:cNvSpPr txBox="1"/>
      </xdr:nvSpPr>
      <xdr:spPr>
        <a:xfrm>
          <a:off x="12611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156990</xdr:rowOff>
    </xdr:from>
    <xdr:ext cx="405111" cy="259045"/>
    <xdr:sp macro="" textlink="">
      <xdr:nvSpPr>
        <xdr:cNvPr id="793" name="n_1mainValue【公民館】&#10;有形固定資産減価償却率"/>
        <xdr:cNvSpPr txBox="1"/>
      </xdr:nvSpPr>
      <xdr:spPr>
        <a:xfrm>
          <a:off x="15266044" y="1798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108983</xdr:rowOff>
    </xdr:from>
    <xdr:ext cx="405111" cy="259045"/>
    <xdr:sp macro="" textlink="">
      <xdr:nvSpPr>
        <xdr:cNvPr id="794" name="n_2mainValue【公民館】&#10;有形固定資産減価償却率"/>
        <xdr:cNvSpPr txBox="1"/>
      </xdr:nvSpPr>
      <xdr:spPr>
        <a:xfrm>
          <a:off x="143897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60977</xdr:rowOff>
    </xdr:from>
    <xdr:ext cx="405111" cy="259045"/>
    <xdr:sp macro="" textlink="">
      <xdr:nvSpPr>
        <xdr:cNvPr id="795" name="n_3mainValue【公民館】&#10;有形固定資産減価償却率"/>
        <xdr:cNvSpPr txBox="1"/>
      </xdr:nvSpPr>
      <xdr:spPr>
        <a:xfrm>
          <a:off x="13500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12971</xdr:rowOff>
    </xdr:from>
    <xdr:ext cx="405111" cy="259045"/>
    <xdr:sp macro="" textlink="">
      <xdr:nvSpPr>
        <xdr:cNvPr id="796" name="n_4mainValue【公民館】&#10;有形固定資産減価償却率"/>
        <xdr:cNvSpPr txBox="1"/>
      </xdr:nvSpPr>
      <xdr:spPr>
        <a:xfrm>
          <a:off x="12611744" y="178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822" name="直線コネクタ 821"/>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823"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824" name="直線コネクタ 823"/>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825" name="【公民館】&#10;一人当たり面積最大値テキスト"/>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826" name="直線コネクタ 825"/>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85833</xdr:rowOff>
    </xdr:from>
    <xdr:ext cx="469744" cy="259045"/>
    <xdr:sp macro="" textlink="">
      <xdr:nvSpPr>
        <xdr:cNvPr id="827" name="【公民館】&#10;一人当たり面積平均値テキスト"/>
        <xdr:cNvSpPr txBox="1"/>
      </xdr:nvSpPr>
      <xdr:spPr>
        <a:xfrm>
          <a:off x="22199600" y="1791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828" name="フローチャート: 判断 827"/>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829" name="フローチャート: 判断 828"/>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830" name="フローチャート: 判断 829"/>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831" name="フローチャート: 判断 830"/>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832" name="フローチャート: 判断 831"/>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2539</xdr:rowOff>
    </xdr:from>
    <xdr:to>
      <xdr:col>116</xdr:col>
      <xdr:colOff>114300</xdr:colOff>
      <xdr:row>108</xdr:row>
      <xdr:rowOff>104139</xdr:rowOff>
    </xdr:to>
    <xdr:sp macro="" textlink="">
      <xdr:nvSpPr>
        <xdr:cNvPr id="838" name="楕円 837"/>
        <xdr:cNvSpPr/>
      </xdr:nvSpPr>
      <xdr:spPr>
        <a:xfrm>
          <a:off x="22110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88916</xdr:rowOff>
    </xdr:from>
    <xdr:ext cx="469744" cy="259045"/>
    <xdr:sp macro="" textlink="">
      <xdr:nvSpPr>
        <xdr:cNvPr id="839" name="【公民館】&#10;一人当たり面積該当値テキスト"/>
        <xdr:cNvSpPr txBox="1"/>
      </xdr:nvSpPr>
      <xdr:spPr>
        <a:xfrm>
          <a:off x="22199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5806</xdr:rowOff>
    </xdr:from>
    <xdr:to>
      <xdr:col>112</xdr:col>
      <xdr:colOff>38100</xdr:colOff>
      <xdr:row>108</xdr:row>
      <xdr:rowOff>107406</xdr:rowOff>
    </xdr:to>
    <xdr:sp macro="" textlink="">
      <xdr:nvSpPr>
        <xdr:cNvPr id="840" name="楕円 839"/>
        <xdr:cNvSpPr/>
      </xdr:nvSpPr>
      <xdr:spPr>
        <a:xfrm>
          <a:off x="2127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53339</xdr:rowOff>
    </xdr:from>
    <xdr:to>
      <xdr:col>116</xdr:col>
      <xdr:colOff>63500</xdr:colOff>
      <xdr:row>108</xdr:row>
      <xdr:rowOff>56606</xdr:rowOff>
    </xdr:to>
    <xdr:cxnSp macro="">
      <xdr:nvCxnSpPr>
        <xdr:cNvPr id="841" name="直線コネクタ 840"/>
        <xdr:cNvCxnSpPr/>
      </xdr:nvCxnSpPr>
      <xdr:spPr>
        <a:xfrm flipV="1">
          <a:off x="21323300" y="185699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5806</xdr:rowOff>
    </xdr:from>
    <xdr:to>
      <xdr:col>107</xdr:col>
      <xdr:colOff>101600</xdr:colOff>
      <xdr:row>108</xdr:row>
      <xdr:rowOff>107406</xdr:rowOff>
    </xdr:to>
    <xdr:sp macro="" textlink="">
      <xdr:nvSpPr>
        <xdr:cNvPr id="842" name="楕円 841"/>
        <xdr:cNvSpPr/>
      </xdr:nvSpPr>
      <xdr:spPr>
        <a:xfrm>
          <a:off x="20383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56606</xdr:rowOff>
    </xdr:from>
    <xdr:to>
      <xdr:col>111</xdr:col>
      <xdr:colOff>177800</xdr:colOff>
      <xdr:row>108</xdr:row>
      <xdr:rowOff>56606</xdr:rowOff>
    </xdr:to>
    <xdr:cxnSp macro="">
      <xdr:nvCxnSpPr>
        <xdr:cNvPr id="843" name="直線コネクタ 842"/>
        <xdr:cNvCxnSpPr/>
      </xdr:nvCxnSpPr>
      <xdr:spPr>
        <a:xfrm>
          <a:off x="20434300" y="1857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9071</xdr:rowOff>
    </xdr:from>
    <xdr:to>
      <xdr:col>102</xdr:col>
      <xdr:colOff>165100</xdr:colOff>
      <xdr:row>108</xdr:row>
      <xdr:rowOff>110671</xdr:rowOff>
    </xdr:to>
    <xdr:sp macro="" textlink="">
      <xdr:nvSpPr>
        <xdr:cNvPr id="844" name="楕円 843"/>
        <xdr:cNvSpPr/>
      </xdr:nvSpPr>
      <xdr:spPr>
        <a:xfrm>
          <a:off x="19494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56606</xdr:rowOff>
    </xdr:from>
    <xdr:to>
      <xdr:col>107</xdr:col>
      <xdr:colOff>50800</xdr:colOff>
      <xdr:row>108</xdr:row>
      <xdr:rowOff>59871</xdr:rowOff>
    </xdr:to>
    <xdr:cxnSp macro="">
      <xdr:nvCxnSpPr>
        <xdr:cNvPr id="845" name="直線コネクタ 844"/>
        <xdr:cNvCxnSpPr/>
      </xdr:nvCxnSpPr>
      <xdr:spPr>
        <a:xfrm flipV="1">
          <a:off x="19545300" y="185732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9071</xdr:rowOff>
    </xdr:from>
    <xdr:to>
      <xdr:col>98</xdr:col>
      <xdr:colOff>38100</xdr:colOff>
      <xdr:row>108</xdr:row>
      <xdr:rowOff>110671</xdr:rowOff>
    </xdr:to>
    <xdr:sp macro="" textlink="">
      <xdr:nvSpPr>
        <xdr:cNvPr id="846" name="楕円 845"/>
        <xdr:cNvSpPr/>
      </xdr:nvSpPr>
      <xdr:spPr>
        <a:xfrm>
          <a:off x="18605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59871</xdr:rowOff>
    </xdr:from>
    <xdr:to>
      <xdr:col>102</xdr:col>
      <xdr:colOff>114300</xdr:colOff>
      <xdr:row>108</xdr:row>
      <xdr:rowOff>59871</xdr:rowOff>
    </xdr:to>
    <xdr:cxnSp macro="">
      <xdr:nvCxnSpPr>
        <xdr:cNvPr id="847" name="直線コネクタ 846"/>
        <xdr:cNvCxnSpPr/>
      </xdr:nvCxnSpPr>
      <xdr:spPr>
        <a:xfrm>
          <a:off x="18656300" y="1857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128832</xdr:rowOff>
    </xdr:from>
    <xdr:ext cx="469744" cy="259045"/>
    <xdr:sp macro="" textlink="">
      <xdr:nvSpPr>
        <xdr:cNvPr id="848" name="n_1aveValue【公民館】&#10;一人当たり面積"/>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849" name="n_2aveValue【公民館】&#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850" name="n_3aveValue【公民館】&#10;一人当たり面積"/>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851" name="n_4aveValue【公民館】&#10;一人当たり面積"/>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98533</xdr:rowOff>
    </xdr:from>
    <xdr:ext cx="469744" cy="259045"/>
    <xdr:sp macro="" textlink="">
      <xdr:nvSpPr>
        <xdr:cNvPr id="852" name="n_1mainValue【公民館】&#10;一人当たり面積"/>
        <xdr:cNvSpPr txBox="1"/>
      </xdr:nvSpPr>
      <xdr:spPr>
        <a:xfrm>
          <a:off x="210757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98533</xdr:rowOff>
    </xdr:from>
    <xdr:ext cx="469744" cy="259045"/>
    <xdr:sp macro="" textlink="">
      <xdr:nvSpPr>
        <xdr:cNvPr id="853" name="n_2mainValue【公民館】&#10;一人当たり面積"/>
        <xdr:cNvSpPr txBox="1"/>
      </xdr:nvSpPr>
      <xdr:spPr>
        <a:xfrm>
          <a:off x="20199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101798</xdr:rowOff>
    </xdr:from>
    <xdr:ext cx="469744" cy="259045"/>
    <xdr:sp macro="" textlink="">
      <xdr:nvSpPr>
        <xdr:cNvPr id="854" name="n_3mainValue【公民館】&#10;一人当たり面積"/>
        <xdr:cNvSpPr txBox="1"/>
      </xdr:nvSpPr>
      <xdr:spPr>
        <a:xfrm>
          <a:off x="19310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101798</xdr:rowOff>
    </xdr:from>
    <xdr:ext cx="469744" cy="259045"/>
    <xdr:sp macro="" textlink="">
      <xdr:nvSpPr>
        <xdr:cNvPr id="855" name="n_4mainValue【公民館】&#10;一人当たり面積"/>
        <xdr:cNvSpPr txBox="1"/>
      </xdr:nvSpPr>
      <xdr:spPr>
        <a:xfrm>
          <a:off x="18421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児童館及び公営住宅を除き、有形固定資産減価償却率は類似団体平均よりも高い水準にある。児童館については、平成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年度に一部児童館を放課後児童クラブ、子育て支援センターと併設の複合施設として改築したことから、有形固定資産減価償却率は大幅に低下している。公営住宅については、平成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年度から一部公営住宅の建て替え事業を開始しており、有形固定資産減価償却率は今後低下するものと見込まれる。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北海道登別市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47,608
47,367
212.21
24,053,214
23,547,604
443,640
11,430,335
22,834,141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50563</xdr:rowOff>
    </xdr:from>
    <xdr:ext cx="405111" cy="259045"/>
    <xdr:sp macro="" textlink="">
      <xdr:nvSpPr>
        <xdr:cNvPr id="60" name="【図書館】&#10;有形固定資産減価償却率平均値テキスト"/>
        <xdr:cNvSpPr txBox="1"/>
      </xdr:nvSpPr>
      <xdr:spPr>
        <a:xfrm>
          <a:off x="4673600" y="6222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96266</xdr:rowOff>
    </xdr:from>
    <xdr:to>
      <xdr:col>24</xdr:col>
      <xdr:colOff>114300</xdr:colOff>
      <xdr:row>41</xdr:row>
      <xdr:rowOff>26416</xdr:rowOff>
    </xdr:to>
    <xdr:sp macro="" textlink="">
      <xdr:nvSpPr>
        <xdr:cNvPr id="71" name="楕円 70"/>
        <xdr:cNvSpPr/>
      </xdr:nvSpPr>
      <xdr:spPr>
        <a:xfrm>
          <a:off x="45847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74693</xdr:rowOff>
    </xdr:from>
    <xdr:ext cx="405111" cy="259045"/>
    <xdr:sp macro="" textlink="">
      <xdr:nvSpPr>
        <xdr:cNvPr id="72" name="【図書館】&#10;有形固定資産減価償却率該当値テキスト"/>
        <xdr:cNvSpPr txBox="1"/>
      </xdr:nvSpPr>
      <xdr:spPr>
        <a:xfrm>
          <a:off x="4673600" y="693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61976</xdr:rowOff>
    </xdr:from>
    <xdr:to>
      <xdr:col>20</xdr:col>
      <xdr:colOff>38100</xdr:colOff>
      <xdr:row>40</xdr:row>
      <xdr:rowOff>163576</xdr:rowOff>
    </xdr:to>
    <xdr:sp macro="" textlink="">
      <xdr:nvSpPr>
        <xdr:cNvPr id="73" name="楕円 72"/>
        <xdr:cNvSpPr/>
      </xdr:nvSpPr>
      <xdr:spPr>
        <a:xfrm>
          <a:off x="3746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112776</xdr:rowOff>
    </xdr:from>
    <xdr:to>
      <xdr:col>24</xdr:col>
      <xdr:colOff>63500</xdr:colOff>
      <xdr:row>40</xdr:row>
      <xdr:rowOff>147066</xdr:rowOff>
    </xdr:to>
    <xdr:cxnSp macro="">
      <xdr:nvCxnSpPr>
        <xdr:cNvPr id="74" name="直線コネクタ 73"/>
        <xdr:cNvCxnSpPr/>
      </xdr:nvCxnSpPr>
      <xdr:spPr>
        <a:xfrm>
          <a:off x="3797300" y="697077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7112</xdr:rowOff>
    </xdr:from>
    <xdr:to>
      <xdr:col>15</xdr:col>
      <xdr:colOff>101600</xdr:colOff>
      <xdr:row>40</xdr:row>
      <xdr:rowOff>108712</xdr:rowOff>
    </xdr:to>
    <xdr:sp macro="" textlink="">
      <xdr:nvSpPr>
        <xdr:cNvPr id="75" name="楕円 74"/>
        <xdr:cNvSpPr/>
      </xdr:nvSpPr>
      <xdr:spPr>
        <a:xfrm>
          <a:off x="2857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57912</xdr:rowOff>
    </xdr:from>
    <xdr:to>
      <xdr:col>19</xdr:col>
      <xdr:colOff>177800</xdr:colOff>
      <xdr:row>40</xdr:row>
      <xdr:rowOff>112776</xdr:rowOff>
    </xdr:to>
    <xdr:cxnSp macro="">
      <xdr:nvCxnSpPr>
        <xdr:cNvPr id="76" name="直線コネクタ 75"/>
        <xdr:cNvCxnSpPr/>
      </xdr:nvCxnSpPr>
      <xdr:spPr>
        <a:xfrm>
          <a:off x="2908300" y="69159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144272</xdr:rowOff>
    </xdr:from>
    <xdr:to>
      <xdr:col>10</xdr:col>
      <xdr:colOff>165100</xdr:colOff>
      <xdr:row>40</xdr:row>
      <xdr:rowOff>74422</xdr:rowOff>
    </xdr:to>
    <xdr:sp macro="" textlink="">
      <xdr:nvSpPr>
        <xdr:cNvPr id="77" name="楕円 76"/>
        <xdr:cNvSpPr/>
      </xdr:nvSpPr>
      <xdr:spPr>
        <a:xfrm>
          <a:off x="1968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23622</xdr:rowOff>
    </xdr:from>
    <xdr:to>
      <xdr:col>15</xdr:col>
      <xdr:colOff>50800</xdr:colOff>
      <xdr:row>40</xdr:row>
      <xdr:rowOff>57912</xdr:rowOff>
    </xdr:to>
    <xdr:cxnSp macro="">
      <xdr:nvCxnSpPr>
        <xdr:cNvPr id="78" name="直線コネクタ 77"/>
        <xdr:cNvCxnSpPr/>
      </xdr:nvCxnSpPr>
      <xdr:spPr>
        <a:xfrm>
          <a:off x="2019300" y="68816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91694</xdr:rowOff>
    </xdr:from>
    <xdr:to>
      <xdr:col>6</xdr:col>
      <xdr:colOff>38100</xdr:colOff>
      <xdr:row>40</xdr:row>
      <xdr:rowOff>21844</xdr:rowOff>
    </xdr:to>
    <xdr:sp macro="" textlink="">
      <xdr:nvSpPr>
        <xdr:cNvPr id="79" name="楕円 78"/>
        <xdr:cNvSpPr/>
      </xdr:nvSpPr>
      <xdr:spPr>
        <a:xfrm>
          <a:off x="1079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142494</xdr:rowOff>
    </xdr:from>
    <xdr:to>
      <xdr:col>10</xdr:col>
      <xdr:colOff>114300</xdr:colOff>
      <xdr:row>40</xdr:row>
      <xdr:rowOff>23622</xdr:rowOff>
    </xdr:to>
    <xdr:cxnSp macro="">
      <xdr:nvCxnSpPr>
        <xdr:cNvPr id="80" name="直線コネクタ 79"/>
        <xdr:cNvCxnSpPr/>
      </xdr:nvCxnSpPr>
      <xdr:spPr>
        <a:xfrm>
          <a:off x="1130300" y="682904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170959</xdr:rowOff>
    </xdr:from>
    <xdr:ext cx="405111" cy="259045"/>
    <xdr:sp macro="" textlink="">
      <xdr:nvSpPr>
        <xdr:cNvPr id="81" name="n_1aveValue【図書館】&#10;有形固定資産減価償却率"/>
        <xdr:cNvSpPr txBox="1"/>
      </xdr:nvSpPr>
      <xdr:spPr>
        <a:xfrm>
          <a:off x="3582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141241</xdr:rowOff>
    </xdr:from>
    <xdr:ext cx="405111" cy="259045"/>
    <xdr:sp macro="" textlink="">
      <xdr:nvSpPr>
        <xdr:cNvPr id="82" name="n_2aveValue【図書館】&#10;有形固定資産減価償却率"/>
        <xdr:cNvSpPr txBox="1"/>
      </xdr:nvSpPr>
      <xdr:spPr>
        <a:xfrm>
          <a:off x="2705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図書館】&#10;有形固定資産減価償却率"/>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84" name="n_4aveValue【図書館】&#10;有形固定資産減価償却率"/>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154703</xdr:rowOff>
    </xdr:from>
    <xdr:ext cx="405111" cy="259045"/>
    <xdr:sp macro="" textlink="">
      <xdr:nvSpPr>
        <xdr:cNvPr id="85" name="n_1mainValue【図書館】&#10;有形固定資産減価償却率"/>
        <xdr:cNvSpPr txBox="1"/>
      </xdr:nvSpPr>
      <xdr:spPr>
        <a:xfrm>
          <a:off x="3582044" y="701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99839</xdr:rowOff>
    </xdr:from>
    <xdr:ext cx="405111" cy="259045"/>
    <xdr:sp macro="" textlink="">
      <xdr:nvSpPr>
        <xdr:cNvPr id="86" name="n_2mainValue【図書館】&#10;有形固定資産減価償却率"/>
        <xdr:cNvSpPr txBox="1"/>
      </xdr:nvSpPr>
      <xdr:spPr>
        <a:xfrm>
          <a:off x="2705744" y="695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65549</xdr:rowOff>
    </xdr:from>
    <xdr:ext cx="405111" cy="259045"/>
    <xdr:sp macro="" textlink="">
      <xdr:nvSpPr>
        <xdr:cNvPr id="87" name="n_3mainValue【図書館】&#10;有形固定資産減価償却率"/>
        <xdr:cNvSpPr txBox="1"/>
      </xdr:nvSpPr>
      <xdr:spPr>
        <a:xfrm>
          <a:off x="1816744" y="692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12971</xdr:rowOff>
    </xdr:from>
    <xdr:ext cx="405111" cy="259045"/>
    <xdr:sp macro="" textlink="">
      <xdr:nvSpPr>
        <xdr:cNvPr id="88" name="n_4mainValue【図書館】&#10;有形固定資産減価償却率"/>
        <xdr:cNvSpPr txBox="1"/>
      </xdr:nvSpPr>
      <xdr:spPr>
        <a:xfrm>
          <a:off x="927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12" name="直線コネクタ 111"/>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5" name="【図書館】&#10;一人当たり面積最大値テキスト"/>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9" name="フローチャート: 判断 118"/>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0" name="フローチャート: 判断 119"/>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1" name="フローチャート: 判断 120"/>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2" name="フローチャート: 判断 121"/>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28" name="楕円 127"/>
        <xdr:cNvSpPr/>
      </xdr:nvSpPr>
      <xdr:spPr>
        <a:xfrm>
          <a:off x="104267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29" name="【図書館】&#10;一人当たり面積該当値テキスト"/>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0" name="楕円 129"/>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114300</xdr:rowOff>
    </xdr:to>
    <xdr:cxnSp macro="">
      <xdr:nvCxnSpPr>
        <xdr:cNvPr id="131" name="直線コネクタ 130"/>
        <xdr:cNvCxnSpPr/>
      </xdr:nvCxnSpPr>
      <xdr:spPr>
        <a:xfrm flipV="1">
          <a:off x="9639300" y="6959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2" name="楕円 131"/>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33" name="直線コネクタ 132"/>
        <xdr:cNvCxnSpPr/>
      </xdr:nvCxnSpPr>
      <xdr:spPr>
        <a:xfrm>
          <a:off x="8750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4" name="楕円 133"/>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5" name="直線コネクタ 134"/>
        <xdr:cNvCxnSpPr/>
      </xdr:nvCxnSpPr>
      <xdr:spPr>
        <a:xfrm>
          <a:off x="7861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76200</xdr:rowOff>
    </xdr:from>
    <xdr:to>
      <xdr:col>36</xdr:col>
      <xdr:colOff>165100</xdr:colOff>
      <xdr:row>41</xdr:row>
      <xdr:rowOff>6350</xdr:rowOff>
    </xdr:to>
    <xdr:sp macro="" textlink="">
      <xdr:nvSpPr>
        <xdr:cNvPr id="136" name="楕円 135"/>
        <xdr:cNvSpPr/>
      </xdr:nvSpPr>
      <xdr:spPr>
        <a:xfrm>
          <a:off x="692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127000</xdr:rowOff>
    </xdr:to>
    <xdr:cxnSp macro="">
      <xdr:nvCxnSpPr>
        <xdr:cNvPr id="137" name="直線コネクタ 136"/>
        <xdr:cNvCxnSpPr/>
      </xdr:nvCxnSpPr>
      <xdr:spPr>
        <a:xfrm flipV="1">
          <a:off x="6972300" y="697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8"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39" name="n_2aveValue【図書館】&#10;一人当たり面積"/>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40" name="n_3ave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1"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42" name="n_1mainValue【図書館】&#10;一人当たり面積"/>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3" name="n_2mainValue【図書館】&#10;一人当たり面積"/>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4" name="n_3mainValue【図書館】&#10;一人当たり面積"/>
        <xdr:cNvSpPr txBox="1"/>
      </xdr:nvSpPr>
      <xdr:spPr>
        <a:xfrm>
          <a:off x="7626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168927</xdr:rowOff>
    </xdr:from>
    <xdr:ext cx="469744" cy="259045"/>
    <xdr:sp macro="" textlink="">
      <xdr:nvSpPr>
        <xdr:cNvPr id="145" name="n_4mainValue【図書館】&#10;一人当たり面積"/>
        <xdr:cNvSpPr txBox="1"/>
      </xdr:nvSpPr>
      <xdr:spPr>
        <a:xfrm>
          <a:off x="673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70" name="直線コネクタ 169"/>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1"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2" name="直線コネクタ 17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73" name="【体育館・プー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74" name="直線コネクタ 173"/>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175" name="【体育館・プール】&#10;有形固定資産減価償却率平均値テキスト"/>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6" name="フローチャート: 判断 175"/>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7" name="フローチャート: 判断 176"/>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8" name="フローチャート: 判断 177"/>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9" name="フローチャート: 判断 178"/>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0" name="フローチャート: 判断 179"/>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93980</xdr:rowOff>
    </xdr:from>
    <xdr:to>
      <xdr:col>24</xdr:col>
      <xdr:colOff>114300</xdr:colOff>
      <xdr:row>59</xdr:row>
      <xdr:rowOff>24130</xdr:rowOff>
    </xdr:to>
    <xdr:sp macro="" textlink="">
      <xdr:nvSpPr>
        <xdr:cNvPr id="186" name="楕円 185"/>
        <xdr:cNvSpPr/>
      </xdr:nvSpPr>
      <xdr:spPr>
        <a:xfrm>
          <a:off x="4584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116857</xdr:rowOff>
    </xdr:from>
    <xdr:ext cx="405111" cy="259045"/>
    <xdr:sp macro="" textlink="">
      <xdr:nvSpPr>
        <xdr:cNvPr id="187" name="【体育館・プール】&#10;有形固定資産減価償却率該当値テキスト"/>
        <xdr:cNvSpPr txBox="1"/>
      </xdr:nvSpPr>
      <xdr:spPr>
        <a:xfrm>
          <a:off x="4673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55880</xdr:rowOff>
    </xdr:from>
    <xdr:to>
      <xdr:col>20</xdr:col>
      <xdr:colOff>38100</xdr:colOff>
      <xdr:row>58</xdr:row>
      <xdr:rowOff>157480</xdr:rowOff>
    </xdr:to>
    <xdr:sp macro="" textlink="">
      <xdr:nvSpPr>
        <xdr:cNvPr id="188" name="楕円 187"/>
        <xdr:cNvSpPr/>
      </xdr:nvSpPr>
      <xdr:spPr>
        <a:xfrm>
          <a:off x="3746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106680</xdr:rowOff>
    </xdr:from>
    <xdr:to>
      <xdr:col>24</xdr:col>
      <xdr:colOff>63500</xdr:colOff>
      <xdr:row>58</xdr:row>
      <xdr:rowOff>144780</xdr:rowOff>
    </xdr:to>
    <xdr:cxnSp macro="">
      <xdr:nvCxnSpPr>
        <xdr:cNvPr id="189" name="直線コネクタ 188"/>
        <xdr:cNvCxnSpPr/>
      </xdr:nvCxnSpPr>
      <xdr:spPr>
        <a:xfrm>
          <a:off x="3797300" y="10050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15875</xdr:rowOff>
    </xdr:from>
    <xdr:to>
      <xdr:col>15</xdr:col>
      <xdr:colOff>101600</xdr:colOff>
      <xdr:row>58</xdr:row>
      <xdr:rowOff>117475</xdr:rowOff>
    </xdr:to>
    <xdr:sp macro="" textlink="">
      <xdr:nvSpPr>
        <xdr:cNvPr id="190" name="楕円 189"/>
        <xdr:cNvSpPr/>
      </xdr:nvSpPr>
      <xdr:spPr>
        <a:xfrm>
          <a:off x="2857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66675</xdr:rowOff>
    </xdr:from>
    <xdr:to>
      <xdr:col>19</xdr:col>
      <xdr:colOff>177800</xdr:colOff>
      <xdr:row>58</xdr:row>
      <xdr:rowOff>106680</xdr:rowOff>
    </xdr:to>
    <xdr:cxnSp macro="">
      <xdr:nvCxnSpPr>
        <xdr:cNvPr id="191" name="直線コネクタ 190"/>
        <xdr:cNvCxnSpPr/>
      </xdr:nvCxnSpPr>
      <xdr:spPr>
        <a:xfrm>
          <a:off x="2908300" y="10010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147320</xdr:rowOff>
    </xdr:from>
    <xdr:to>
      <xdr:col>10</xdr:col>
      <xdr:colOff>165100</xdr:colOff>
      <xdr:row>58</xdr:row>
      <xdr:rowOff>77470</xdr:rowOff>
    </xdr:to>
    <xdr:sp macro="" textlink="">
      <xdr:nvSpPr>
        <xdr:cNvPr id="192" name="楕円 191"/>
        <xdr:cNvSpPr/>
      </xdr:nvSpPr>
      <xdr:spPr>
        <a:xfrm>
          <a:off x="1968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26670</xdr:rowOff>
    </xdr:from>
    <xdr:to>
      <xdr:col>15</xdr:col>
      <xdr:colOff>50800</xdr:colOff>
      <xdr:row>58</xdr:row>
      <xdr:rowOff>66675</xdr:rowOff>
    </xdr:to>
    <xdr:cxnSp macro="">
      <xdr:nvCxnSpPr>
        <xdr:cNvPr id="193" name="直線コネクタ 192"/>
        <xdr:cNvCxnSpPr/>
      </xdr:nvCxnSpPr>
      <xdr:spPr>
        <a:xfrm>
          <a:off x="2019300" y="99707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105410</xdr:rowOff>
    </xdr:from>
    <xdr:to>
      <xdr:col>6</xdr:col>
      <xdr:colOff>38100</xdr:colOff>
      <xdr:row>58</xdr:row>
      <xdr:rowOff>35560</xdr:rowOff>
    </xdr:to>
    <xdr:sp macro="" textlink="">
      <xdr:nvSpPr>
        <xdr:cNvPr id="194" name="楕円 193"/>
        <xdr:cNvSpPr/>
      </xdr:nvSpPr>
      <xdr:spPr>
        <a:xfrm>
          <a:off x="1079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156210</xdr:rowOff>
    </xdr:from>
    <xdr:to>
      <xdr:col>10</xdr:col>
      <xdr:colOff>114300</xdr:colOff>
      <xdr:row>58</xdr:row>
      <xdr:rowOff>26670</xdr:rowOff>
    </xdr:to>
    <xdr:cxnSp macro="">
      <xdr:nvCxnSpPr>
        <xdr:cNvPr id="195" name="直線コネクタ 194"/>
        <xdr:cNvCxnSpPr/>
      </xdr:nvCxnSpPr>
      <xdr:spPr>
        <a:xfrm>
          <a:off x="1130300" y="99288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96" name="n_1ave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197" name="n_2aveValue【体育館・プール】&#10;有形固定資産減価償却率"/>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8"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199"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2557</xdr:rowOff>
    </xdr:from>
    <xdr:ext cx="405111" cy="259045"/>
    <xdr:sp macro="" textlink="">
      <xdr:nvSpPr>
        <xdr:cNvPr id="200" name="n_1mainValue【体育館・プール】&#10;有形固定資産減価償却率"/>
        <xdr:cNvSpPr txBox="1"/>
      </xdr:nvSpPr>
      <xdr:spPr>
        <a:xfrm>
          <a:off x="35820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134002</xdr:rowOff>
    </xdr:from>
    <xdr:ext cx="405111" cy="259045"/>
    <xdr:sp macro="" textlink="">
      <xdr:nvSpPr>
        <xdr:cNvPr id="201" name="n_2mainValue【体育館・プール】&#10;有形固定資産減価償却率"/>
        <xdr:cNvSpPr txBox="1"/>
      </xdr:nvSpPr>
      <xdr:spPr>
        <a:xfrm>
          <a:off x="27057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93997</xdr:rowOff>
    </xdr:from>
    <xdr:ext cx="405111" cy="259045"/>
    <xdr:sp macro="" textlink="">
      <xdr:nvSpPr>
        <xdr:cNvPr id="202" name="n_3mainValue【体育館・プール】&#10;有形固定資産減価償却率"/>
        <xdr:cNvSpPr txBox="1"/>
      </xdr:nvSpPr>
      <xdr:spPr>
        <a:xfrm>
          <a:off x="18167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52087</xdr:rowOff>
    </xdr:from>
    <xdr:ext cx="405111" cy="259045"/>
    <xdr:sp macro="" textlink="">
      <xdr:nvSpPr>
        <xdr:cNvPr id="203" name="n_4mainValue【体育館・プール】&#10;有形固定資産減価償却率"/>
        <xdr:cNvSpPr txBox="1"/>
      </xdr:nvSpPr>
      <xdr:spPr>
        <a:xfrm>
          <a:off x="927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27" name="直線コネクタ 226"/>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28" name="【体育館・プール】&#10;一人当たり面積最小値テキスト"/>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9" name="直線コネクタ 228"/>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30" name="【体育館・プール】&#10;一人当たり面積最大値テキスト"/>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31" name="直線コネクタ 230"/>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32"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3" name="フローチャート: 判断 23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34" name="フローチャート: 判断 233"/>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35" name="フローチャート: 判断 234"/>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36" name="フローチャート: 判断 235"/>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37" name="フローチャート: 判断 236"/>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65405</xdr:rowOff>
    </xdr:from>
    <xdr:to>
      <xdr:col>55</xdr:col>
      <xdr:colOff>50800</xdr:colOff>
      <xdr:row>62</xdr:row>
      <xdr:rowOff>167005</xdr:rowOff>
    </xdr:to>
    <xdr:sp macro="" textlink="">
      <xdr:nvSpPr>
        <xdr:cNvPr id="243" name="楕円 242"/>
        <xdr:cNvSpPr/>
      </xdr:nvSpPr>
      <xdr:spPr>
        <a:xfrm>
          <a:off x="104267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43832</xdr:rowOff>
    </xdr:from>
    <xdr:ext cx="469744" cy="259045"/>
    <xdr:sp macro="" textlink="">
      <xdr:nvSpPr>
        <xdr:cNvPr id="244" name="【体育館・プール】&#10;一人当たり面積該当値テキスト"/>
        <xdr:cNvSpPr txBox="1"/>
      </xdr:nvSpPr>
      <xdr:spPr>
        <a:xfrm>
          <a:off x="10515600"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69215</xdr:rowOff>
    </xdr:from>
    <xdr:to>
      <xdr:col>50</xdr:col>
      <xdr:colOff>165100</xdr:colOff>
      <xdr:row>62</xdr:row>
      <xdr:rowOff>170815</xdr:rowOff>
    </xdr:to>
    <xdr:sp macro="" textlink="">
      <xdr:nvSpPr>
        <xdr:cNvPr id="245" name="楕円 244"/>
        <xdr:cNvSpPr/>
      </xdr:nvSpPr>
      <xdr:spPr>
        <a:xfrm>
          <a:off x="9588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116205</xdr:rowOff>
    </xdr:from>
    <xdr:to>
      <xdr:col>55</xdr:col>
      <xdr:colOff>0</xdr:colOff>
      <xdr:row>62</xdr:row>
      <xdr:rowOff>120015</xdr:rowOff>
    </xdr:to>
    <xdr:cxnSp macro="">
      <xdr:nvCxnSpPr>
        <xdr:cNvPr id="246" name="直線コネクタ 245"/>
        <xdr:cNvCxnSpPr/>
      </xdr:nvCxnSpPr>
      <xdr:spPr>
        <a:xfrm flipV="1">
          <a:off x="9639300" y="107461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73025</xdr:rowOff>
    </xdr:from>
    <xdr:to>
      <xdr:col>46</xdr:col>
      <xdr:colOff>38100</xdr:colOff>
      <xdr:row>63</xdr:row>
      <xdr:rowOff>3175</xdr:rowOff>
    </xdr:to>
    <xdr:sp macro="" textlink="">
      <xdr:nvSpPr>
        <xdr:cNvPr id="247" name="楕円 246"/>
        <xdr:cNvSpPr/>
      </xdr:nvSpPr>
      <xdr:spPr>
        <a:xfrm>
          <a:off x="8699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120015</xdr:rowOff>
    </xdr:from>
    <xdr:to>
      <xdr:col>50</xdr:col>
      <xdr:colOff>114300</xdr:colOff>
      <xdr:row>62</xdr:row>
      <xdr:rowOff>123825</xdr:rowOff>
    </xdr:to>
    <xdr:cxnSp macro="">
      <xdr:nvCxnSpPr>
        <xdr:cNvPr id="248" name="直線コネクタ 247"/>
        <xdr:cNvCxnSpPr/>
      </xdr:nvCxnSpPr>
      <xdr:spPr>
        <a:xfrm flipV="1">
          <a:off x="8750300" y="107499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76835</xdr:rowOff>
    </xdr:from>
    <xdr:to>
      <xdr:col>41</xdr:col>
      <xdr:colOff>101600</xdr:colOff>
      <xdr:row>63</xdr:row>
      <xdr:rowOff>6985</xdr:rowOff>
    </xdr:to>
    <xdr:sp macro="" textlink="">
      <xdr:nvSpPr>
        <xdr:cNvPr id="249" name="楕円 248"/>
        <xdr:cNvSpPr/>
      </xdr:nvSpPr>
      <xdr:spPr>
        <a:xfrm>
          <a:off x="7810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123825</xdr:rowOff>
    </xdr:from>
    <xdr:to>
      <xdr:col>45</xdr:col>
      <xdr:colOff>177800</xdr:colOff>
      <xdr:row>62</xdr:row>
      <xdr:rowOff>127635</xdr:rowOff>
    </xdr:to>
    <xdr:cxnSp macro="">
      <xdr:nvCxnSpPr>
        <xdr:cNvPr id="250" name="直線コネクタ 249"/>
        <xdr:cNvCxnSpPr/>
      </xdr:nvCxnSpPr>
      <xdr:spPr>
        <a:xfrm flipV="1">
          <a:off x="7861300" y="107537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80645</xdr:rowOff>
    </xdr:from>
    <xdr:to>
      <xdr:col>36</xdr:col>
      <xdr:colOff>165100</xdr:colOff>
      <xdr:row>63</xdr:row>
      <xdr:rowOff>10795</xdr:rowOff>
    </xdr:to>
    <xdr:sp macro="" textlink="">
      <xdr:nvSpPr>
        <xdr:cNvPr id="251" name="楕円 250"/>
        <xdr:cNvSpPr/>
      </xdr:nvSpPr>
      <xdr:spPr>
        <a:xfrm>
          <a:off x="6921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127635</xdr:rowOff>
    </xdr:from>
    <xdr:to>
      <xdr:col>41</xdr:col>
      <xdr:colOff>50800</xdr:colOff>
      <xdr:row>62</xdr:row>
      <xdr:rowOff>131445</xdr:rowOff>
    </xdr:to>
    <xdr:cxnSp macro="">
      <xdr:nvCxnSpPr>
        <xdr:cNvPr id="252" name="直線コネクタ 251"/>
        <xdr:cNvCxnSpPr/>
      </xdr:nvCxnSpPr>
      <xdr:spPr>
        <a:xfrm flipV="1">
          <a:off x="6972300" y="107575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53"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122572</xdr:rowOff>
    </xdr:from>
    <xdr:ext cx="469744" cy="259045"/>
    <xdr:sp macro="" textlink="">
      <xdr:nvSpPr>
        <xdr:cNvPr id="254" name="n_2aveValue【体育館・プール】&#10;一人当たり面積"/>
        <xdr:cNvSpPr txBox="1"/>
      </xdr:nvSpPr>
      <xdr:spPr>
        <a:xfrm>
          <a:off x="8515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99712</xdr:rowOff>
    </xdr:from>
    <xdr:ext cx="469744" cy="259045"/>
    <xdr:sp macro="" textlink="">
      <xdr:nvSpPr>
        <xdr:cNvPr id="255" name="n_3aveValue【体育館・プール】&#10;一人当たり面積"/>
        <xdr:cNvSpPr txBox="1"/>
      </xdr:nvSpPr>
      <xdr:spPr>
        <a:xfrm>
          <a:off x="7626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137812</xdr:rowOff>
    </xdr:from>
    <xdr:ext cx="469744" cy="259045"/>
    <xdr:sp macro="" textlink="">
      <xdr:nvSpPr>
        <xdr:cNvPr id="256" name="n_4aveValue【体育館・プール】&#10;一人当たり面積"/>
        <xdr:cNvSpPr txBox="1"/>
      </xdr:nvSpPr>
      <xdr:spPr>
        <a:xfrm>
          <a:off x="6737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161942</xdr:rowOff>
    </xdr:from>
    <xdr:ext cx="469744" cy="259045"/>
    <xdr:sp macro="" textlink="">
      <xdr:nvSpPr>
        <xdr:cNvPr id="257" name="n_1mainValue【体育館・プール】&#10;一人当たり面積"/>
        <xdr:cNvSpPr txBox="1"/>
      </xdr:nvSpPr>
      <xdr:spPr>
        <a:xfrm>
          <a:off x="93917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165752</xdr:rowOff>
    </xdr:from>
    <xdr:ext cx="469744" cy="259045"/>
    <xdr:sp macro="" textlink="">
      <xdr:nvSpPr>
        <xdr:cNvPr id="258" name="n_2mainValue【体育館・プール】&#10;一人当たり面積"/>
        <xdr:cNvSpPr txBox="1"/>
      </xdr:nvSpPr>
      <xdr:spPr>
        <a:xfrm>
          <a:off x="8515427"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169562</xdr:rowOff>
    </xdr:from>
    <xdr:ext cx="469744" cy="259045"/>
    <xdr:sp macro="" textlink="">
      <xdr:nvSpPr>
        <xdr:cNvPr id="259" name="n_3mainValue【体育館・プール】&#10;一人当たり面積"/>
        <xdr:cNvSpPr txBox="1"/>
      </xdr:nvSpPr>
      <xdr:spPr>
        <a:xfrm>
          <a:off x="76264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1922</xdr:rowOff>
    </xdr:from>
    <xdr:ext cx="469744" cy="259045"/>
    <xdr:sp macro="" textlink="">
      <xdr:nvSpPr>
        <xdr:cNvPr id="260" name="n_4mainValue【体育館・プール】&#10;一人当たり面積"/>
        <xdr:cNvSpPr txBox="1"/>
      </xdr:nvSpPr>
      <xdr:spPr>
        <a:xfrm>
          <a:off x="67374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85" name="直線コネクタ 284"/>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86"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7" name="直線コネクタ 286"/>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8"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9" name="直線コネクタ 28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42563</xdr:rowOff>
    </xdr:from>
    <xdr:ext cx="405111" cy="259045"/>
    <xdr:sp macro="" textlink="">
      <xdr:nvSpPr>
        <xdr:cNvPr id="290" name="【福祉施設】&#10;有形固定資産減価償却率平均値テキスト"/>
        <xdr:cNvSpPr txBox="1"/>
      </xdr:nvSpPr>
      <xdr:spPr>
        <a:xfrm>
          <a:off x="46736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91" name="フローチャート: 判断 290"/>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2" name="フローチャート: 判断 291"/>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3" name="フローチャート: 判断 292"/>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4" name="フローチャート: 判断 293"/>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95" name="フローチャート: 判断 294"/>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301" name="楕円 300"/>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49547</xdr:rowOff>
    </xdr:from>
    <xdr:ext cx="405111" cy="259045"/>
    <xdr:sp macro="" textlink="">
      <xdr:nvSpPr>
        <xdr:cNvPr id="302" name="【福祉施設】&#10;有形固定資産減価償却率該当値テキスト"/>
        <xdr:cNvSpPr txBox="1"/>
      </xdr:nvSpPr>
      <xdr:spPr>
        <a:xfrm>
          <a:off x="46736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303" name="楕円 302"/>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121920</xdr:rowOff>
    </xdr:to>
    <xdr:cxnSp macro="">
      <xdr:nvCxnSpPr>
        <xdr:cNvPr id="304" name="直線コネクタ 303"/>
        <xdr:cNvCxnSpPr/>
      </xdr:nvCxnSpPr>
      <xdr:spPr>
        <a:xfrm>
          <a:off x="3797300" y="14142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168275</xdr:rowOff>
    </xdr:from>
    <xdr:to>
      <xdr:col>15</xdr:col>
      <xdr:colOff>101600</xdr:colOff>
      <xdr:row>82</xdr:row>
      <xdr:rowOff>98425</xdr:rowOff>
    </xdr:to>
    <xdr:sp macro="" textlink="">
      <xdr:nvSpPr>
        <xdr:cNvPr id="305" name="楕円 304"/>
        <xdr:cNvSpPr/>
      </xdr:nvSpPr>
      <xdr:spPr>
        <a:xfrm>
          <a:off x="2857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47625</xdr:rowOff>
    </xdr:from>
    <xdr:to>
      <xdr:col>19</xdr:col>
      <xdr:colOff>177800</xdr:colOff>
      <xdr:row>82</xdr:row>
      <xdr:rowOff>83820</xdr:rowOff>
    </xdr:to>
    <xdr:cxnSp macro="">
      <xdr:nvCxnSpPr>
        <xdr:cNvPr id="306" name="直線コネクタ 305"/>
        <xdr:cNvCxnSpPr/>
      </xdr:nvCxnSpPr>
      <xdr:spPr>
        <a:xfrm>
          <a:off x="2908300" y="14106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12064</xdr:rowOff>
    </xdr:from>
    <xdr:to>
      <xdr:col>10</xdr:col>
      <xdr:colOff>165100</xdr:colOff>
      <xdr:row>82</xdr:row>
      <xdr:rowOff>113664</xdr:rowOff>
    </xdr:to>
    <xdr:sp macro="" textlink="">
      <xdr:nvSpPr>
        <xdr:cNvPr id="307" name="楕円 306"/>
        <xdr:cNvSpPr/>
      </xdr:nvSpPr>
      <xdr:spPr>
        <a:xfrm>
          <a:off x="1968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47625</xdr:rowOff>
    </xdr:from>
    <xdr:to>
      <xdr:col>15</xdr:col>
      <xdr:colOff>50800</xdr:colOff>
      <xdr:row>82</xdr:row>
      <xdr:rowOff>62864</xdr:rowOff>
    </xdr:to>
    <xdr:cxnSp macro="">
      <xdr:nvCxnSpPr>
        <xdr:cNvPr id="308" name="直線コネクタ 307"/>
        <xdr:cNvCxnSpPr/>
      </xdr:nvCxnSpPr>
      <xdr:spPr>
        <a:xfrm flipV="1">
          <a:off x="2019300" y="141065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145414</xdr:rowOff>
    </xdr:from>
    <xdr:to>
      <xdr:col>6</xdr:col>
      <xdr:colOff>38100</xdr:colOff>
      <xdr:row>82</xdr:row>
      <xdr:rowOff>75564</xdr:rowOff>
    </xdr:to>
    <xdr:sp macro="" textlink="">
      <xdr:nvSpPr>
        <xdr:cNvPr id="309" name="楕円 308"/>
        <xdr:cNvSpPr/>
      </xdr:nvSpPr>
      <xdr:spPr>
        <a:xfrm>
          <a:off x="1079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24764</xdr:rowOff>
    </xdr:from>
    <xdr:to>
      <xdr:col>10</xdr:col>
      <xdr:colOff>114300</xdr:colOff>
      <xdr:row>82</xdr:row>
      <xdr:rowOff>62864</xdr:rowOff>
    </xdr:to>
    <xdr:cxnSp macro="">
      <xdr:nvCxnSpPr>
        <xdr:cNvPr id="310" name="直線コネクタ 309"/>
        <xdr:cNvCxnSpPr/>
      </xdr:nvCxnSpPr>
      <xdr:spPr>
        <a:xfrm>
          <a:off x="1130300" y="140836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11" name="n_1aveValue【福祉施設】&#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2"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3" name="n_3aveValue【福祉施設】&#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314" name="n_4aveValue【福祉施設】&#10;有形固定資産減価償却率"/>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125747</xdr:rowOff>
    </xdr:from>
    <xdr:ext cx="405111" cy="259045"/>
    <xdr:sp macro="" textlink="">
      <xdr:nvSpPr>
        <xdr:cNvPr id="315" name="n_1mainValue【福祉施設】&#10;有形固定資産減価償却率"/>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316" name="n_2mainValue【福祉施設】&#10;有形固定資産減価償却率"/>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104791</xdr:rowOff>
    </xdr:from>
    <xdr:ext cx="405111" cy="259045"/>
    <xdr:sp macro="" textlink="">
      <xdr:nvSpPr>
        <xdr:cNvPr id="317" name="n_3mainValue【福祉施設】&#10;有形固定資産減価償却率"/>
        <xdr:cNvSpPr txBox="1"/>
      </xdr:nvSpPr>
      <xdr:spPr>
        <a:xfrm>
          <a:off x="1816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66691</xdr:rowOff>
    </xdr:from>
    <xdr:ext cx="405111" cy="259045"/>
    <xdr:sp macro="" textlink="">
      <xdr:nvSpPr>
        <xdr:cNvPr id="318" name="n_4mainValue【福祉施設】&#10;有形固定資産減価償却率"/>
        <xdr:cNvSpPr txBox="1"/>
      </xdr:nvSpPr>
      <xdr:spPr>
        <a:xfrm>
          <a:off x="927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44" name="直線コネクタ 343"/>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5"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6" name="直線コネクタ 345"/>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47" name="【福祉施設】&#10;一人当たり面積最大値テキスト"/>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48" name="直線コネクタ 347"/>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18341</xdr:rowOff>
    </xdr:from>
    <xdr:ext cx="469744" cy="259045"/>
    <xdr:sp macro="" textlink="">
      <xdr:nvSpPr>
        <xdr:cNvPr id="349" name="【福祉施設】&#10;一人当たり面積平均値テキスト"/>
        <xdr:cNvSpPr txBox="1"/>
      </xdr:nvSpPr>
      <xdr:spPr>
        <a:xfrm>
          <a:off x="10515600" y="1442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50" name="フローチャート: 判断 349"/>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51" name="フローチャート: 判断 350"/>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52" name="フローチャート: 判断 351"/>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53" name="フローチャート: 判断 352"/>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54" name="フローチャート: 判断 353"/>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3629</xdr:rowOff>
    </xdr:from>
    <xdr:to>
      <xdr:col>55</xdr:col>
      <xdr:colOff>50800</xdr:colOff>
      <xdr:row>86</xdr:row>
      <xdr:rowOff>105229</xdr:rowOff>
    </xdr:to>
    <xdr:sp macro="" textlink="">
      <xdr:nvSpPr>
        <xdr:cNvPr id="360" name="楕円 359"/>
        <xdr:cNvSpPr/>
      </xdr:nvSpPr>
      <xdr:spPr>
        <a:xfrm>
          <a:off x="10426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90006</xdr:rowOff>
    </xdr:from>
    <xdr:ext cx="469744" cy="259045"/>
    <xdr:sp macro="" textlink="">
      <xdr:nvSpPr>
        <xdr:cNvPr id="361" name="【福祉施設】&#10;一人当たり面積該当値テキスト"/>
        <xdr:cNvSpPr txBox="1"/>
      </xdr:nvSpPr>
      <xdr:spPr>
        <a:xfrm>
          <a:off x="10515600" y="1466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13426</xdr:rowOff>
    </xdr:from>
    <xdr:to>
      <xdr:col>50</xdr:col>
      <xdr:colOff>165100</xdr:colOff>
      <xdr:row>86</xdr:row>
      <xdr:rowOff>115026</xdr:rowOff>
    </xdr:to>
    <xdr:sp macro="" textlink="">
      <xdr:nvSpPr>
        <xdr:cNvPr id="362" name="楕円 361"/>
        <xdr:cNvSpPr/>
      </xdr:nvSpPr>
      <xdr:spPr>
        <a:xfrm>
          <a:off x="9588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54429</xdr:rowOff>
    </xdr:from>
    <xdr:to>
      <xdr:col>55</xdr:col>
      <xdr:colOff>0</xdr:colOff>
      <xdr:row>86</xdr:row>
      <xdr:rowOff>64226</xdr:rowOff>
    </xdr:to>
    <xdr:cxnSp macro="">
      <xdr:nvCxnSpPr>
        <xdr:cNvPr id="363" name="直線コネクタ 362"/>
        <xdr:cNvCxnSpPr/>
      </xdr:nvCxnSpPr>
      <xdr:spPr>
        <a:xfrm flipV="1">
          <a:off x="9639300" y="1479912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13426</xdr:rowOff>
    </xdr:from>
    <xdr:to>
      <xdr:col>46</xdr:col>
      <xdr:colOff>38100</xdr:colOff>
      <xdr:row>86</xdr:row>
      <xdr:rowOff>115026</xdr:rowOff>
    </xdr:to>
    <xdr:sp macro="" textlink="">
      <xdr:nvSpPr>
        <xdr:cNvPr id="364" name="楕円 363"/>
        <xdr:cNvSpPr/>
      </xdr:nvSpPr>
      <xdr:spPr>
        <a:xfrm>
          <a:off x="8699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64226</xdr:rowOff>
    </xdr:from>
    <xdr:to>
      <xdr:col>50</xdr:col>
      <xdr:colOff>114300</xdr:colOff>
      <xdr:row>86</xdr:row>
      <xdr:rowOff>64226</xdr:rowOff>
    </xdr:to>
    <xdr:cxnSp macro="">
      <xdr:nvCxnSpPr>
        <xdr:cNvPr id="365" name="直線コネクタ 364"/>
        <xdr:cNvCxnSpPr/>
      </xdr:nvCxnSpPr>
      <xdr:spPr>
        <a:xfrm>
          <a:off x="8750300" y="1480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23223</xdr:rowOff>
    </xdr:from>
    <xdr:to>
      <xdr:col>41</xdr:col>
      <xdr:colOff>101600</xdr:colOff>
      <xdr:row>86</xdr:row>
      <xdr:rowOff>124823</xdr:rowOff>
    </xdr:to>
    <xdr:sp macro="" textlink="">
      <xdr:nvSpPr>
        <xdr:cNvPr id="366" name="楕円 365"/>
        <xdr:cNvSpPr/>
      </xdr:nvSpPr>
      <xdr:spPr>
        <a:xfrm>
          <a:off x="7810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64226</xdr:rowOff>
    </xdr:from>
    <xdr:to>
      <xdr:col>45</xdr:col>
      <xdr:colOff>177800</xdr:colOff>
      <xdr:row>86</xdr:row>
      <xdr:rowOff>74023</xdr:rowOff>
    </xdr:to>
    <xdr:cxnSp macro="">
      <xdr:nvCxnSpPr>
        <xdr:cNvPr id="367" name="直線コネクタ 366"/>
        <xdr:cNvCxnSpPr/>
      </xdr:nvCxnSpPr>
      <xdr:spPr>
        <a:xfrm flipV="1">
          <a:off x="7861300" y="148089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23223</xdr:rowOff>
    </xdr:from>
    <xdr:to>
      <xdr:col>36</xdr:col>
      <xdr:colOff>165100</xdr:colOff>
      <xdr:row>86</xdr:row>
      <xdr:rowOff>124823</xdr:rowOff>
    </xdr:to>
    <xdr:sp macro="" textlink="">
      <xdr:nvSpPr>
        <xdr:cNvPr id="368" name="楕円 367"/>
        <xdr:cNvSpPr/>
      </xdr:nvSpPr>
      <xdr:spPr>
        <a:xfrm>
          <a:off x="6921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74023</xdr:rowOff>
    </xdr:from>
    <xdr:to>
      <xdr:col>41</xdr:col>
      <xdr:colOff>50800</xdr:colOff>
      <xdr:row>86</xdr:row>
      <xdr:rowOff>74023</xdr:rowOff>
    </xdr:to>
    <xdr:cxnSp macro="">
      <xdr:nvCxnSpPr>
        <xdr:cNvPr id="369" name="直線コネクタ 368"/>
        <xdr:cNvCxnSpPr/>
      </xdr:nvCxnSpPr>
      <xdr:spPr>
        <a:xfrm>
          <a:off x="6972300" y="1481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45011</xdr:rowOff>
    </xdr:from>
    <xdr:ext cx="469744" cy="259045"/>
    <xdr:sp macro="" textlink="">
      <xdr:nvSpPr>
        <xdr:cNvPr id="370" name="n_1aveValue【福祉施設】&#10;一人当たり面積"/>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371" name="n_2aveValue【福祉施設】&#10;一人当たり面積"/>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372" name="n_3aveValue【福祉施設】&#10;一人当たり面積"/>
        <xdr:cNvSpPr txBox="1"/>
      </xdr:nvSpPr>
      <xdr:spPr>
        <a:xfrm>
          <a:off x="7626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373" name="n_4aveValue【福祉施設】&#10;一人当たり面積"/>
        <xdr:cNvSpPr txBox="1"/>
      </xdr:nvSpPr>
      <xdr:spPr>
        <a:xfrm>
          <a:off x="6737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106153</xdr:rowOff>
    </xdr:from>
    <xdr:ext cx="469744" cy="259045"/>
    <xdr:sp macro="" textlink="">
      <xdr:nvSpPr>
        <xdr:cNvPr id="374" name="n_1mainValue【福祉施設】&#10;一人当たり面積"/>
        <xdr:cNvSpPr txBox="1"/>
      </xdr:nvSpPr>
      <xdr:spPr>
        <a:xfrm>
          <a:off x="93917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106153</xdr:rowOff>
    </xdr:from>
    <xdr:ext cx="469744" cy="259045"/>
    <xdr:sp macro="" textlink="">
      <xdr:nvSpPr>
        <xdr:cNvPr id="375" name="n_2mainValue【福祉施設】&#10;一人当たり面積"/>
        <xdr:cNvSpPr txBox="1"/>
      </xdr:nvSpPr>
      <xdr:spPr>
        <a:xfrm>
          <a:off x="85154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115950</xdr:rowOff>
    </xdr:from>
    <xdr:ext cx="469744" cy="259045"/>
    <xdr:sp macro="" textlink="">
      <xdr:nvSpPr>
        <xdr:cNvPr id="376" name="n_3mainValue【福祉施設】&#10;一人当たり面積"/>
        <xdr:cNvSpPr txBox="1"/>
      </xdr:nvSpPr>
      <xdr:spPr>
        <a:xfrm>
          <a:off x="76264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115950</xdr:rowOff>
    </xdr:from>
    <xdr:ext cx="469744" cy="259045"/>
    <xdr:sp macro="" textlink="">
      <xdr:nvSpPr>
        <xdr:cNvPr id="377" name="n_4mainValue【福祉施設】&#10;一人当たり面積"/>
        <xdr:cNvSpPr txBox="1"/>
      </xdr:nvSpPr>
      <xdr:spPr>
        <a:xfrm>
          <a:off x="67374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402" name="直線コネクタ 401"/>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5" name="【市民会館】&#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6" name="直線コネクタ 405"/>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80663</xdr:rowOff>
    </xdr:from>
    <xdr:ext cx="405111" cy="259045"/>
    <xdr:sp macro="" textlink="">
      <xdr:nvSpPr>
        <xdr:cNvPr id="407" name="【市民会館】&#10;有形固定資産減価償却率平均値テキスト"/>
        <xdr:cNvSpPr txBox="1"/>
      </xdr:nvSpPr>
      <xdr:spPr>
        <a:xfrm>
          <a:off x="4673600" y="1774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408" name="フローチャート: 判断 407"/>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409" name="フローチャート: 判断 408"/>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410" name="フローチャート: 判断 409"/>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411" name="フローチャート: 判断 410"/>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412" name="フローチャート: 判断 411"/>
        <xdr:cNvSpPr/>
      </xdr:nvSpPr>
      <xdr:spPr>
        <a:xfrm>
          <a:off x="1079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418" name="楕円 417"/>
        <xdr:cNvSpPr/>
      </xdr:nvSpPr>
      <xdr:spPr>
        <a:xfrm>
          <a:off x="4584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121938</xdr:rowOff>
    </xdr:from>
    <xdr:ext cx="405111" cy="259045"/>
    <xdr:sp macro="" textlink="">
      <xdr:nvSpPr>
        <xdr:cNvPr id="419" name="【市民会館】&#10;有形固定資産減価償却率該当値テキスト"/>
        <xdr:cNvSpPr txBox="1"/>
      </xdr:nvSpPr>
      <xdr:spPr>
        <a:xfrm>
          <a:off x="4673600" y="179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114936</xdr:rowOff>
    </xdr:from>
    <xdr:to>
      <xdr:col>20</xdr:col>
      <xdr:colOff>38100</xdr:colOff>
      <xdr:row>105</xdr:row>
      <xdr:rowOff>45086</xdr:rowOff>
    </xdr:to>
    <xdr:sp macro="" textlink="">
      <xdr:nvSpPr>
        <xdr:cNvPr id="420" name="楕円 419"/>
        <xdr:cNvSpPr/>
      </xdr:nvSpPr>
      <xdr:spPr>
        <a:xfrm>
          <a:off x="3746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165736</xdr:rowOff>
    </xdr:from>
    <xdr:to>
      <xdr:col>24</xdr:col>
      <xdr:colOff>63500</xdr:colOff>
      <xdr:row>105</xdr:row>
      <xdr:rowOff>22861</xdr:rowOff>
    </xdr:to>
    <xdr:cxnSp macro="">
      <xdr:nvCxnSpPr>
        <xdr:cNvPr id="421" name="直線コネクタ 420"/>
        <xdr:cNvCxnSpPr/>
      </xdr:nvCxnSpPr>
      <xdr:spPr>
        <a:xfrm>
          <a:off x="3797300" y="179965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78739</xdr:rowOff>
    </xdr:from>
    <xdr:to>
      <xdr:col>15</xdr:col>
      <xdr:colOff>101600</xdr:colOff>
      <xdr:row>105</xdr:row>
      <xdr:rowOff>8889</xdr:rowOff>
    </xdr:to>
    <xdr:sp macro="" textlink="">
      <xdr:nvSpPr>
        <xdr:cNvPr id="422" name="楕円 421"/>
        <xdr:cNvSpPr/>
      </xdr:nvSpPr>
      <xdr:spPr>
        <a:xfrm>
          <a:off x="2857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129539</xdr:rowOff>
    </xdr:from>
    <xdr:to>
      <xdr:col>19</xdr:col>
      <xdr:colOff>177800</xdr:colOff>
      <xdr:row>104</xdr:row>
      <xdr:rowOff>165736</xdr:rowOff>
    </xdr:to>
    <xdr:cxnSp macro="">
      <xdr:nvCxnSpPr>
        <xdr:cNvPr id="423" name="直線コネクタ 422"/>
        <xdr:cNvCxnSpPr/>
      </xdr:nvCxnSpPr>
      <xdr:spPr>
        <a:xfrm>
          <a:off x="2908300" y="179603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50164</xdr:rowOff>
    </xdr:from>
    <xdr:to>
      <xdr:col>10</xdr:col>
      <xdr:colOff>165100</xdr:colOff>
      <xdr:row>104</xdr:row>
      <xdr:rowOff>151764</xdr:rowOff>
    </xdr:to>
    <xdr:sp macro="" textlink="">
      <xdr:nvSpPr>
        <xdr:cNvPr id="424" name="楕円 423"/>
        <xdr:cNvSpPr/>
      </xdr:nvSpPr>
      <xdr:spPr>
        <a:xfrm>
          <a:off x="1968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100964</xdr:rowOff>
    </xdr:from>
    <xdr:to>
      <xdr:col>15</xdr:col>
      <xdr:colOff>50800</xdr:colOff>
      <xdr:row>104</xdr:row>
      <xdr:rowOff>129539</xdr:rowOff>
    </xdr:to>
    <xdr:cxnSp macro="">
      <xdr:nvCxnSpPr>
        <xdr:cNvPr id="425" name="直線コネクタ 424"/>
        <xdr:cNvCxnSpPr/>
      </xdr:nvCxnSpPr>
      <xdr:spPr>
        <a:xfrm>
          <a:off x="2019300" y="179317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12064</xdr:rowOff>
    </xdr:from>
    <xdr:to>
      <xdr:col>6</xdr:col>
      <xdr:colOff>38100</xdr:colOff>
      <xdr:row>104</xdr:row>
      <xdr:rowOff>113664</xdr:rowOff>
    </xdr:to>
    <xdr:sp macro="" textlink="">
      <xdr:nvSpPr>
        <xdr:cNvPr id="426" name="楕円 425"/>
        <xdr:cNvSpPr/>
      </xdr:nvSpPr>
      <xdr:spPr>
        <a:xfrm>
          <a:off x="1079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62864</xdr:rowOff>
    </xdr:from>
    <xdr:to>
      <xdr:col>10</xdr:col>
      <xdr:colOff>114300</xdr:colOff>
      <xdr:row>104</xdr:row>
      <xdr:rowOff>100964</xdr:rowOff>
    </xdr:to>
    <xdr:cxnSp macro="">
      <xdr:nvCxnSpPr>
        <xdr:cNvPr id="427" name="直線コネクタ 426"/>
        <xdr:cNvCxnSpPr/>
      </xdr:nvCxnSpPr>
      <xdr:spPr>
        <a:xfrm>
          <a:off x="1130300" y="178936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170197</xdr:rowOff>
    </xdr:from>
    <xdr:ext cx="405111" cy="259045"/>
    <xdr:sp macro="" textlink="">
      <xdr:nvSpPr>
        <xdr:cNvPr id="428" name="n_1aveValue【市民会館】&#10;有形固定資産減価償却率"/>
        <xdr:cNvSpPr txBox="1"/>
      </xdr:nvSpPr>
      <xdr:spPr>
        <a:xfrm>
          <a:off x="3582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33038</xdr:rowOff>
    </xdr:from>
    <xdr:ext cx="405111" cy="259045"/>
    <xdr:sp macro="" textlink="">
      <xdr:nvSpPr>
        <xdr:cNvPr id="429" name="n_2aveValue【市民会館】&#10;有形固定資産減価償却率"/>
        <xdr:cNvSpPr txBox="1"/>
      </xdr:nvSpPr>
      <xdr:spPr>
        <a:xfrm>
          <a:off x="2705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145432</xdr:rowOff>
    </xdr:from>
    <xdr:ext cx="405111" cy="259045"/>
    <xdr:sp macro="" textlink="">
      <xdr:nvSpPr>
        <xdr:cNvPr id="430" name="n_3aveValue【市民会館】&#10;有形固定資産減価償却率"/>
        <xdr:cNvSpPr txBox="1"/>
      </xdr:nvSpPr>
      <xdr:spPr>
        <a:xfrm>
          <a:off x="1816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141622</xdr:rowOff>
    </xdr:from>
    <xdr:ext cx="405111" cy="259045"/>
    <xdr:sp macro="" textlink="">
      <xdr:nvSpPr>
        <xdr:cNvPr id="431" name="n_4aveValue【市民会館】&#10;有形固定資産減価償却率"/>
        <xdr:cNvSpPr txBox="1"/>
      </xdr:nvSpPr>
      <xdr:spPr>
        <a:xfrm>
          <a:off x="927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36213</xdr:rowOff>
    </xdr:from>
    <xdr:ext cx="405111" cy="259045"/>
    <xdr:sp macro="" textlink="">
      <xdr:nvSpPr>
        <xdr:cNvPr id="432" name="n_1mainValue【市民会館】&#10;有形固定資産減価償却率"/>
        <xdr:cNvSpPr txBox="1"/>
      </xdr:nvSpPr>
      <xdr:spPr>
        <a:xfrm>
          <a:off x="35820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xdr:rowOff>
    </xdr:from>
    <xdr:ext cx="405111" cy="259045"/>
    <xdr:sp macro="" textlink="">
      <xdr:nvSpPr>
        <xdr:cNvPr id="433" name="n_2mainValue【市民会館】&#10;有形固定資産減価償却率"/>
        <xdr:cNvSpPr txBox="1"/>
      </xdr:nvSpPr>
      <xdr:spPr>
        <a:xfrm>
          <a:off x="27057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142891</xdr:rowOff>
    </xdr:from>
    <xdr:ext cx="405111" cy="259045"/>
    <xdr:sp macro="" textlink="">
      <xdr:nvSpPr>
        <xdr:cNvPr id="434" name="n_3mainValue【市民会館】&#10;有形固定資産減価償却率"/>
        <xdr:cNvSpPr txBox="1"/>
      </xdr:nvSpPr>
      <xdr:spPr>
        <a:xfrm>
          <a:off x="1816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104791</xdr:rowOff>
    </xdr:from>
    <xdr:ext cx="405111" cy="259045"/>
    <xdr:sp macro="" textlink="">
      <xdr:nvSpPr>
        <xdr:cNvPr id="435" name="n_4mainValue【市民会館】&#10;有形固定資産減価償却率"/>
        <xdr:cNvSpPr txBox="1"/>
      </xdr:nvSpPr>
      <xdr:spPr>
        <a:xfrm>
          <a:off x="927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61" name="直線コネクタ 460"/>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64"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65" name="直線コネクタ 464"/>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72770</xdr:rowOff>
    </xdr:from>
    <xdr:ext cx="469744" cy="259045"/>
    <xdr:sp macro="" textlink="">
      <xdr:nvSpPr>
        <xdr:cNvPr id="466" name="【市民会館】&#10;一人当たり面積平均値テキスト"/>
        <xdr:cNvSpPr txBox="1"/>
      </xdr:nvSpPr>
      <xdr:spPr>
        <a:xfrm>
          <a:off x="10515600" y="1824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67" name="フローチャート: 判断 466"/>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68" name="フローチャート: 判断 467"/>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69" name="フローチャート: 判断 468"/>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70" name="フローチャート: 判断 469"/>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471" name="フローチャート: 判断 470"/>
        <xdr:cNvSpPr/>
      </xdr:nvSpPr>
      <xdr:spPr>
        <a:xfrm>
          <a:off x="6921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167458</xdr:rowOff>
    </xdr:from>
    <xdr:to>
      <xdr:col>55</xdr:col>
      <xdr:colOff>50800</xdr:colOff>
      <xdr:row>108</xdr:row>
      <xdr:rowOff>97608</xdr:rowOff>
    </xdr:to>
    <xdr:sp macro="" textlink="">
      <xdr:nvSpPr>
        <xdr:cNvPr id="477" name="楕円 476"/>
        <xdr:cNvSpPr/>
      </xdr:nvSpPr>
      <xdr:spPr>
        <a:xfrm>
          <a:off x="10426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82385</xdr:rowOff>
    </xdr:from>
    <xdr:ext cx="469744" cy="259045"/>
    <xdr:sp macro="" textlink="">
      <xdr:nvSpPr>
        <xdr:cNvPr id="478" name="【市民会館】&#10;一人当たり面積該当値テキスト"/>
        <xdr:cNvSpPr txBox="1"/>
      </xdr:nvSpPr>
      <xdr:spPr>
        <a:xfrm>
          <a:off x="10515600" y="1842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169092</xdr:rowOff>
    </xdr:from>
    <xdr:to>
      <xdr:col>50</xdr:col>
      <xdr:colOff>165100</xdr:colOff>
      <xdr:row>108</xdr:row>
      <xdr:rowOff>99242</xdr:rowOff>
    </xdr:to>
    <xdr:sp macro="" textlink="">
      <xdr:nvSpPr>
        <xdr:cNvPr id="479" name="楕円 478"/>
        <xdr:cNvSpPr/>
      </xdr:nvSpPr>
      <xdr:spPr>
        <a:xfrm>
          <a:off x="9588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46808</xdr:rowOff>
    </xdr:from>
    <xdr:to>
      <xdr:col>55</xdr:col>
      <xdr:colOff>0</xdr:colOff>
      <xdr:row>108</xdr:row>
      <xdr:rowOff>48442</xdr:rowOff>
    </xdr:to>
    <xdr:cxnSp macro="">
      <xdr:nvCxnSpPr>
        <xdr:cNvPr id="480" name="直線コネクタ 479"/>
        <xdr:cNvCxnSpPr/>
      </xdr:nvCxnSpPr>
      <xdr:spPr>
        <a:xfrm flipV="1">
          <a:off x="9639300" y="1856340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170724</xdr:rowOff>
    </xdr:from>
    <xdr:to>
      <xdr:col>46</xdr:col>
      <xdr:colOff>38100</xdr:colOff>
      <xdr:row>108</xdr:row>
      <xdr:rowOff>100874</xdr:rowOff>
    </xdr:to>
    <xdr:sp macro="" textlink="">
      <xdr:nvSpPr>
        <xdr:cNvPr id="481" name="楕円 480"/>
        <xdr:cNvSpPr/>
      </xdr:nvSpPr>
      <xdr:spPr>
        <a:xfrm>
          <a:off x="8699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48442</xdr:rowOff>
    </xdr:from>
    <xdr:to>
      <xdr:col>50</xdr:col>
      <xdr:colOff>114300</xdr:colOff>
      <xdr:row>108</xdr:row>
      <xdr:rowOff>50074</xdr:rowOff>
    </xdr:to>
    <xdr:cxnSp macro="">
      <xdr:nvCxnSpPr>
        <xdr:cNvPr id="482" name="直線コネクタ 481"/>
        <xdr:cNvCxnSpPr/>
      </xdr:nvCxnSpPr>
      <xdr:spPr>
        <a:xfrm flipV="1">
          <a:off x="8750300" y="185650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907</xdr:rowOff>
    </xdr:from>
    <xdr:to>
      <xdr:col>41</xdr:col>
      <xdr:colOff>101600</xdr:colOff>
      <xdr:row>108</xdr:row>
      <xdr:rowOff>102507</xdr:rowOff>
    </xdr:to>
    <xdr:sp macro="" textlink="">
      <xdr:nvSpPr>
        <xdr:cNvPr id="483" name="楕円 482"/>
        <xdr:cNvSpPr/>
      </xdr:nvSpPr>
      <xdr:spPr>
        <a:xfrm>
          <a:off x="7810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50074</xdr:rowOff>
    </xdr:from>
    <xdr:to>
      <xdr:col>45</xdr:col>
      <xdr:colOff>177800</xdr:colOff>
      <xdr:row>108</xdr:row>
      <xdr:rowOff>51707</xdr:rowOff>
    </xdr:to>
    <xdr:cxnSp macro="">
      <xdr:nvCxnSpPr>
        <xdr:cNvPr id="484" name="直線コネクタ 483"/>
        <xdr:cNvCxnSpPr/>
      </xdr:nvCxnSpPr>
      <xdr:spPr>
        <a:xfrm flipV="1">
          <a:off x="7861300" y="185666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2539</xdr:rowOff>
    </xdr:from>
    <xdr:to>
      <xdr:col>36</xdr:col>
      <xdr:colOff>165100</xdr:colOff>
      <xdr:row>108</xdr:row>
      <xdr:rowOff>104139</xdr:rowOff>
    </xdr:to>
    <xdr:sp macro="" textlink="">
      <xdr:nvSpPr>
        <xdr:cNvPr id="485" name="楕円 484"/>
        <xdr:cNvSpPr/>
      </xdr:nvSpPr>
      <xdr:spPr>
        <a:xfrm>
          <a:off x="6921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51707</xdr:rowOff>
    </xdr:from>
    <xdr:to>
      <xdr:col>41</xdr:col>
      <xdr:colOff>50800</xdr:colOff>
      <xdr:row>108</xdr:row>
      <xdr:rowOff>53339</xdr:rowOff>
    </xdr:to>
    <xdr:cxnSp macro="">
      <xdr:nvCxnSpPr>
        <xdr:cNvPr id="486" name="直線コネクタ 485"/>
        <xdr:cNvCxnSpPr/>
      </xdr:nvCxnSpPr>
      <xdr:spPr>
        <a:xfrm flipV="1">
          <a:off x="6972300" y="185683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158222</xdr:rowOff>
    </xdr:from>
    <xdr:ext cx="469744" cy="259045"/>
    <xdr:sp macro="" textlink="">
      <xdr:nvSpPr>
        <xdr:cNvPr id="487" name="n_1aveValue【市民会館】&#10;一人当たり面積"/>
        <xdr:cNvSpPr txBox="1"/>
      </xdr:nvSpPr>
      <xdr:spPr>
        <a:xfrm>
          <a:off x="9391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88"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143527</xdr:rowOff>
    </xdr:from>
    <xdr:ext cx="469744" cy="259045"/>
    <xdr:sp macro="" textlink="">
      <xdr:nvSpPr>
        <xdr:cNvPr id="489" name="n_3aveValue【市民会館】&#10;一人当たり面積"/>
        <xdr:cNvSpPr txBox="1"/>
      </xdr:nvSpPr>
      <xdr:spPr>
        <a:xfrm>
          <a:off x="7626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133729</xdr:rowOff>
    </xdr:from>
    <xdr:ext cx="469744" cy="259045"/>
    <xdr:sp macro="" textlink="">
      <xdr:nvSpPr>
        <xdr:cNvPr id="490" name="n_4aveValue【市民会館】&#10;一人当たり面積"/>
        <xdr:cNvSpPr txBox="1"/>
      </xdr:nvSpPr>
      <xdr:spPr>
        <a:xfrm>
          <a:off x="6737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90369</xdr:rowOff>
    </xdr:from>
    <xdr:ext cx="469744" cy="259045"/>
    <xdr:sp macro="" textlink="">
      <xdr:nvSpPr>
        <xdr:cNvPr id="491" name="n_1mainValue【市民会館】&#10;一人当たり面積"/>
        <xdr:cNvSpPr txBox="1"/>
      </xdr:nvSpPr>
      <xdr:spPr>
        <a:xfrm>
          <a:off x="9391727" y="1860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92001</xdr:rowOff>
    </xdr:from>
    <xdr:ext cx="469744" cy="259045"/>
    <xdr:sp macro="" textlink="">
      <xdr:nvSpPr>
        <xdr:cNvPr id="492" name="n_2mainValue【市民会館】&#10;一人当たり面積"/>
        <xdr:cNvSpPr txBox="1"/>
      </xdr:nvSpPr>
      <xdr:spPr>
        <a:xfrm>
          <a:off x="8515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93634</xdr:rowOff>
    </xdr:from>
    <xdr:ext cx="469744" cy="259045"/>
    <xdr:sp macro="" textlink="">
      <xdr:nvSpPr>
        <xdr:cNvPr id="493" name="n_3mainValue【市民会館】&#10;一人当たり面積"/>
        <xdr:cNvSpPr txBox="1"/>
      </xdr:nvSpPr>
      <xdr:spPr>
        <a:xfrm>
          <a:off x="7626427" y="18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95266</xdr:rowOff>
    </xdr:from>
    <xdr:ext cx="469744" cy="259045"/>
    <xdr:sp macro="" textlink="">
      <xdr:nvSpPr>
        <xdr:cNvPr id="494" name="n_4mainValue【市民会館】&#10;一人当たり面積"/>
        <xdr:cNvSpPr txBox="1"/>
      </xdr:nvSpPr>
      <xdr:spPr>
        <a:xfrm>
          <a:off x="6737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519" name="直線コネクタ 518"/>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520" name="【一般廃棄物処理施設】&#10;有形固定資産減価償却率最小値テキスト"/>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521" name="直線コネクタ 520"/>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522" name="【一般廃棄物処理施設】&#10;有形固定資産減価償却率最大値テキスト"/>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523" name="直線コネクタ 522"/>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524" name="【一般廃棄物処理施設】&#10;有形固定資産減価償却率平均値テキスト"/>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25" name="フローチャート: 判断 524"/>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526" name="フローチャート: 判断 525"/>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527" name="フローチャート: 判断 526"/>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28" name="フローチャート: 判断 527"/>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529" name="フローチャート: 判断 528"/>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61595</xdr:rowOff>
    </xdr:from>
    <xdr:to>
      <xdr:col>85</xdr:col>
      <xdr:colOff>177800</xdr:colOff>
      <xdr:row>36</xdr:row>
      <xdr:rowOff>163195</xdr:rowOff>
    </xdr:to>
    <xdr:sp macro="" textlink="">
      <xdr:nvSpPr>
        <xdr:cNvPr id="535" name="楕円 534"/>
        <xdr:cNvSpPr/>
      </xdr:nvSpPr>
      <xdr:spPr>
        <a:xfrm>
          <a:off x="16268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84472</xdr:rowOff>
    </xdr:from>
    <xdr:ext cx="405111" cy="259045"/>
    <xdr:sp macro="" textlink="">
      <xdr:nvSpPr>
        <xdr:cNvPr id="536" name="【一般廃棄物処理施設】&#10;有形固定資産減価償却率該当値テキスト"/>
        <xdr:cNvSpPr txBox="1"/>
      </xdr:nvSpPr>
      <xdr:spPr>
        <a:xfrm>
          <a:off x="163576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xdr:rowOff>
    </xdr:from>
    <xdr:to>
      <xdr:col>81</xdr:col>
      <xdr:colOff>101600</xdr:colOff>
      <xdr:row>36</xdr:row>
      <xdr:rowOff>102235</xdr:rowOff>
    </xdr:to>
    <xdr:sp macro="" textlink="">
      <xdr:nvSpPr>
        <xdr:cNvPr id="537" name="楕円 536"/>
        <xdr:cNvSpPr/>
      </xdr:nvSpPr>
      <xdr:spPr>
        <a:xfrm>
          <a:off x="15430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51435</xdr:rowOff>
    </xdr:from>
    <xdr:to>
      <xdr:col>85</xdr:col>
      <xdr:colOff>127000</xdr:colOff>
      <xdr:row>36</xdr:row>
      <xdr:rowOff>112395</xdr:rowOff>
    </xdr:to>
    <xdr:cxnSp macro="">
      <xdr:nvCxnSpPr>
        <xdr:cNvPr id="538" name="直線コネクタ 537"/>
        <xdr:cNvCxnSpPr/>
      </xdr:nvCxnSpPr>
      <xdr:spPr>
        <a:xfrm>
          <a:off x="15481300" y="622363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114935</xdr:rowOff>
    </xdr:from>
    <xdr:to>
      <xdr:col>76</xdr:col>
      <xdr:colOff>165100</xdr:colOff>
      <xdr:row>36</xdr:row>
      <xdr:rowOff>45085</xdr:rowOff>
    </xdr:to>
    <xdr:sp macro="" textlink="">
      <xdr:nvSpPr>
        <xdr:cNvPr id="539" name="楕円 538"/>
        <xdr:cNvSpPr/>
      </xdr:nvSpPr>
      <xdr:spPr>
        <a:xfrm>
          <a:off x="14541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165735</xdr:rowOff>
    </xdr:from>
    <xdr:to>
      <xdr:col>81</xdr:col>
      <xdr:colOff>50800</xdr:colOff>
      <xdr:row>36</xdr:row>
      <xdr:rowOff>51435</xdr:rowOff>
    </xdr:to>
    <xdr:cxnSp macro="">
      <xdr:nvCxnSpPr>
        <xdr:cNvPr id="540" name="直線コネクタ 539"/>
        <xdr:cNvCxnSpPr/>
      </xdr:nvCxnSpPr>
      <xdr:spPr>
        <a:xfrm>
          <a:off x="14592300" y="61664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63500</xdr:rowOff>
    </xdr:from>
    <xdr:to>
      <xdr:col>72</xdr:col>
      <xdr:colOff>38100</xdr:colOff>
      <xdr:row>35</xdr:row>
      <xdr:rowOff>165100</xdr:rowOff>
    </xdr:to>
    <xdr:sp macro="" textlink="">
      <xdr:nvSpPr>
        <xdr:cNvPr id="541" name="楕円 540"/>
        <xdr:cNvSpPr/>
      </xdr:nvSpPr>
      <xdr:spPr>
        <a:xfrm>
          <a:off x="13652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114300</xdr:rowOff>
    </xdr:from>
    <xdr:to>
      <xdr:col>76</xdr:col>
      <xdr:colOff>114300</xdr:colOff>
      <xdr:row>35</xdr:row>
      <xdr:rowOff>165735</xdr:rowOff>
    </xdr:to>
    <xdr:cxnSp macro="">
      <xdr:nvCxnSpPr>
        <xdr:cNvPr id="542" name="直線コネクタ 541"/>
        <xdr:cNvCxnSpPr/>
      </xdr:nvCxnSpPr>
      <xdr:spPr>
        <a:xfrm>
          <a:off x="13703300" y="61150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19685</xdr:rowOff>
    </xdr:from>
    <xdr:to>
      <xdr:col>67</xdr:col>
      <xdr:colOff>101600</xdr:colOff>
      <xdr:row>35</xdr:row>
      <xdr:rowOff>121285</xdr:rowOff>
    </xdr:to>
    <xdr:sp macro="" textlink="">
      <xdr:nvSpPr>
        <xdr:cNvPr id="543" name="楕円 542"/>
        <xdr:cNvSpPr/>
      </xdr:nvSpPr>
      <xdr:spPr>
        <a:xfrm>
          <a:off x="12763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70485</xdr:rowOff>
    </xdr:from>
    <xdr:to>
      <xdr:col>71</xdr:col>
      <xdr:colOff>177800</xdr:colOff>
      <xdr:row>35</xdr:row>
      <xdr:rowOff>114300</xdr:rowOff>
    </xdr:to>
    <xdr:cxnSp macro="">
      <xdr:nvCxnSpPr>
        <xdr:cNvPr id="544" name="直線コネクタ 543"/>
        <xdr:cNvCxnSpPr/>
      </xdr:nvCxnSpPr>
      <xdr:spPr>
        <a:xfrm>
          <a:off x="12814300" y="60712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165752</xdr:rowOff>
    </xdr:from>
    <xdr:ext cx="405111" cy="259045"/>
    <xdr:sp macro="" textlink="">
      <xdr:nvSpPr>
        <xdr:cNvPr id="545" name="n_1aveValue【一般廃棄物処理施設】&#10;有形固定資産減価償却率"/>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123842</xdr:rowOff>
    </xdr:from>
    <xdr:ext cx="405111" cy="259045"/>
    <xdr:sp macro="" textlink="">
      <xdr:nvSpPr>
        <xdr:cNvPr id="546" name="n_2aveValue【一般廃棄物処理施設】&#10;有形固定資産減価償却率"/>
        <xdr:cNvSpPr txBox="1"/>
      </xdr:nvSpPr>
      <xdr:spPr>
        <a:xfrm>
          <a:off x="14389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83837</xdr:rowOff>
    </xdr:from>
    <xdr:ext cx="405111" cy="259045"/>
    <xdr:sp macro="" textlink="">
      <xdr:nvSpPr>
        <xdr:cNvPr id="547" name="n_3aveValue【一般廃棄物処理施設】&#10;有形固定資産減価償却率"/>
        <xdr:cNvSpPr txBox="1"/>
      </xdr:nvSpPr>
      <xdr:spPr>
        <a:xfrm>
          <a:off x="13500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40022</xdr:rowOff>
    </xdr:from>
    <xdr:ext cx="405111" cy="259045"/>
    <xdr:sp macro="" textlink="">
      <xdr:nvSpPr>
        <xdr:cNvPr id="548" name="n_4aveValue【一般廃棄物処理施設】&#10;有形固定資産減価償却率"/>
        <xdr:cNvSpPr txBox="1"/>
      </xdr:nvSpPr>
      <xdr:spPr>
        <a:xfrm>
          <a:off x="12611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118762</xdr:rowOff>
    </xdr:from>
    <xdr:ext cx="405111" cy="259045"/>
    <xdr:sp macro="" textlink="">
      <xdr:nvSpPr>
        <xdr:cNvPr id="549" name="n_1mainValue【一般廃棄物処理施設】&#10;有形固定資産減価償却率"/>
        <xdr:cNvSpPr txBox="1"/>
      </xdr:nvSpPr>
      <xdr:spPr>
        <a:xfrm>
          <a:off x="152660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61612</xdr:rowOff>
    </xdr:from>
    <xdr:ext cx="405111" cy="259045"/>
    <xdr:sp macro="" textlink="">
      <xdr:nvSpPr>
        <xdr:cNvPr id="550" name="n_2mainValue【一般廃棄物処理施設】&#10;有形固定資産減価償却率"/>
        <xdr:cNvSpPr txBox="1"/>
      </xdr:nvSpPr>
      <xdr:spPr>
        <a:xfrm>
          <a:off x="14389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10177</xdr:rowOff>
    </xdr:from>
    <xdr:ext cx="405111" cy="259045"/>
    <xdr:sp macro="" textlink="">
      <xdr:nvSpPr>
        <xdr:cNvPr id="551" name="n_3mainValue【一般廃棄物処理施設】&#10;有形固定資産減価償却率"/>
        <xdr:cNvSpPr txBox="1"/>
      </xdr:nvSpPr>
      <xdr:spPr>
        <a:xfrm>
          <a:off x="13500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137812</xdr:rowOff>
    </xdr:from>
    <xdr:ext cx="405111" cy="259045"/>
    <xdr:sp macro="" textlink="">
      <xdr:nvSpPr>
        <xdr:cNvPr id="552" name="n_4mainValue【一般廃棄物処理施設】&#10;有形固定資産減価償却率"/>
        <xdr:cNvSpPr txBox="1"/>
      </xdr:nvSpPr>
      <xdr:spPr>
        <a:xfrm>
          <a:off x="12611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574" name="直線コネクタ 573"/>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75"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76" name="直線コネクタ 575"/>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577" name="【一般廃棄物処理施設】&#10;一人当たり有形固定資産（償却資産）額最大値テキスト"/>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578" name="直線コネクタ 577"/>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107813</xdr:rowOff>
    </xdr:from>
    <xdr:ext cx="599010" cy="259045"/>
    <xdr:sp macro="" textlink="">
      <xdr:nvSpPr>
        <xdr:cNvPr id="579" name="【一般廃棄物処理施設】&#10;一人当たり有形固定資産（償却資産）額平均値テキスト"/>
        <xdr:cNvSpPr txBox="1"/>
      </xdr:nvSpPr>
      <xdr:spPr>
        <a:xfrm>
          <a:off x="22199600" y="6622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580" name="フローチャート: 判断 579"/>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581" name="フローチャート: 判断 580"/>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582" name="フローチャート: 判断 581"/>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583" name="フローチャート: 判断 582"/>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584" name="フローチャート: 判断 583"/>
        <xdr:cNvSpPr/>
      </xdr:nvSpPr>
      <xdr:spPr>
        <a:xfrm>
          <a:off x="18605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30928</xdr:rowOff>
    </xdr:from>
    <xdr:to>
      <xdr:col>116</xdr:col>
      <xdr:colOff>114300</xdr:colOff>
      <xdr:row>36</xdr:row>
      <xdr:rowOff>132528</xdr:rowOff>
    </xdr:to>
    <xdr:sp macro="" textlink="">
      <xdr:nvSpPr>
        <xdr:cNvPr id="590" name="楕円 589"/>
        <xdr:cNvSpPr/>
      </xdr:nvSpPr>
      <xdr:spPr>
        <a:xfrm>
          <a:off x="22110700" y="62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53805</xdr:rowOff>
    </xdr:from>
    <xdr:ext cx="599010" cy="259045"/>
    <xdr:sp macro="" textlink="">
      <xdr:nvSpPr>
        <xdr:cNvPr id="591" name="【一般廃棄物処理施設】&#10;一人当たり有形固定資産（償却資産）額該当値テキスト"/>
        <xdr:cNvSpPr txBox="1"/>
      </xdr:nvSpPr>
      <xdr:spPr>
        <a:xfrm>
          <a:off x="22199600" y="605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72281</xdr:rowOff>
    </xdr:from>
    <xdr:to>
      <xdr:col>112</xdr:col>
      <xdr:colOff>38100</xdr:colOff>
      <xdr:row>37</xdr:row>
      <xdr:rowOff>2431</xdr:rowOff>
    </xdr:to>
    <xdr:sp macro="" textlink="">
      <xdr:nvSpPr>
        <xdr:cNvPr id="592" name="楕円 591"/>
        <xdr:cNvSpPr/>
      </xdr:nvSpPr>
      <xdr:spPr>
        <a:xfrm>
          <a:off x="21272500" y="62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81728</xdr:rowOff>
    </xdr:from>
    <xdr:to>
      <xdr:col>116</xdr:col>
      <xdr:colOff>63500</xdr:colOff>
      <xdr:row>36</xdr:row>
      <xdr:rowOff>123081</xdr:rowOff>
    </xdr:to>
    <xdr:cxnSp macro="">
      <xdr:nvCxnSpPr>
        <xdr:cNvPr id="593" name="直線コネクタ 592"/>
        <xdr:cNvCxnSpPr/>
      </xdr:nvCxnSpPr>
      <xdr:spPr>
        <a:xfrm flipV="1">
          <a:off x="21323300" y="6253928"/>
          <a:ext cx="838200" cy="4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106690</xdr:rowOff>
    </xdr:from>
    <xdr:to>
      <xdr:col>107</xdr:col>
      <xdr:colOff>101600</xdr:colOff>
      <xdr:row>37</xdr:row>
      <xdr:rowOff>36840</xdr:rowOff>
    </xdr:to>
    <xdr:sp macro="" textlink="">
      <xdr:nvSpPr>
        <xdr:cNvPr id="594" name="楕円 593"/>
        <xdr:cNvSpPr/>
      </xdr:nvSpPr>
      <xdr:spPr>
        <a:xfrm>
          <a:off x="20383500" y="627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123081</xdr:rowOff>
    </xdr:from>
    <xdr:to>
      <xdr:col>111</xdr:col>
      <xdr:colOff>177800</xdr:colOff>
      <xdr:row>36</xdr:row>
      <xdr:rowOff>157490</xdr:rowOff>
    </xdr:to>
    <xdr:cxnSp macro="">
      <xdr:nvCxnSpPr>
        <xdr:cNvPr id="595" name="直線コネクタ 594"/>
        <xdr:cNvCxnSpPr/>
      </xdr:nvCxnSpPr>
      <xdr:spPr>
        <a:xfrm flipV="1">
          <a:off x="20434300" y="6295281"/>
          <a:ext cx="889000" cy="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144802</xdr:rowOff>
    </xdr:from>
    <xdr:to>
      <xdr:col>102</xdr:col>
      <xdr:colOff>165100</xdr:colOff>
      <xdr:row>37</xdr:row>
      <xdr:rowOff>74952</xdr:rowOff>
    </xdr:to>
    <xdr:sp macro="" textlink="">
      <xdr:nvSpPr>
        <xdr:cNvPr id="596" name="楕円 595"/>
        <xdr:cNvSpPr/>
      </xdr:nvSpPr>
      <xdr:spPr>
        <a:xfrm>
          <a:off x="19494500" y="63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157490</xdr:rowOff>
    </xdr:from>
    <xdr:to>
      <xdr:col>107</xdr:col>
      <xdr:colOff>50800</xdr:colOff>
      <xdr:row>37</xdr:row>
      <xdr:rowOff>24152</xdr:rowOff>
    </xdr:to>
    <xdr:cxnSp macro="">
      <xdr:nvCxnSpPr>
        <xdr:cNvPr id="597" name="直線コネクタ 596"/>
        <xdr:cNvCxnSpPr/>
      </xdr:nvCxnSpPr>
      <xdr:spPr>
        <a:xfrm flipV="1">
          <a:off x="19545300" y="6329690"/>
          <a:ext cx="889000" cy="3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14107</xdr:rowOff>
    </xdr:from>
    <xdr:to>
      <xdr:col>98</xdr:col>
      <xdr:colOff>38100</xdr:colOff>
      <xdr:row>37</xdr:row>
      <xdr:rowOff>115707</xdr:rowOff>
    </xdr:to>
    <xdr:sp macro="" textlink="">
      <xdr:nvSpPr>
        <xdr:cNvPr id="598" name="楕円 597"/>
        <xdr:cNvSpPr/>
      </xdr:nvSpPr>
      <xdr:spPr>
        <a:xfrm>
          <a:off x="18605500" y="6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24152</xdr:rowOff>
    </xdr:from>
    <xdr:to>
      <xdr:col>102</xdr:col>
      <xdr:colOff>114300</xdr:colOff>
      <xdr:row>37</xdr:row>
      <xdr:rowOff>64907</xdr:rowOff>
    </xdr:to>
    <xdr:cxnSp macro="">
      <xdr:nvCxnSpPr>
        <xdr:cNvPr id="599" name="直線コネクタ 598"/>
        <xdr:cNvCxnSpPr/>
      </xdr:nvCxnSpPr>
      <xdr:spPr>
        <a:xfrm flipV="1">
          <a:off x="18656300" y="6367802"/>
          <a:ext cx="889000" cy="4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77921</xdr:rowOff>
    </xdr:from>
    <xdr:ext cx="534377" cy="259045"/>
    <xdr:sp macro="" textlink="">
      <xdr:nvSpPr>
        <xdr:cNvPr id="600" name="n_1aveValue【一般廃棄物処理施設】&#10;一人当たり有形固定資産（償却資産）額"/>
        <xdr:cNvSpPr txBox="1"/>
      </xdr:nvSpPr>
      <xdr:spPr>
        <a:xfrm>
          <a:off x="210434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90426</xdr:rowOff>
    </xdr:from>
    <xdr:ext cx="534377" cy="259045"/>
    <xdr:sp macro="" textlink="">
      <xdr:nvSpPr>
        <xdr:cNvPr id="601" name="n_2aveValue【一般廃棄物処理施設】&#10;一人当たり有形固定資産（償却資産）額"/>
        <xdr:cNvSpPr txBox="1"/>
      </xdr:nvSpPr>
      <xdr:spPr>
        <a:xfrm>
          <a:off x="20167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80518</xdr:rowOff>
    </xdr:from>
    <xdr:ext cx="534377" cy="259045"/>
    <xdr:sp macro="" textlink="">
      <xdr:nvSpPr>
        <xdr:cNvPr id="602" name="n_3aveValue【一般廃棄物処理施設】&#10;一人当たり有形固定資産（償却資産）額"/>
        <xdr:cNvSpPr txBox="1"/>
      </xdr:nvSpPr>
      <xdr:spPr>
        <a:xfrm>
          <a:off x="19278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116042</xdr:rowOff>
    </xdr:from>
    <xdr:ext cx="534377" cy="259045"/>
    <xdr:sp macro="" textlink="">
      <xdr:nvSpPr>
        <xdr:cNvPr id="603" name="n_4aveValue【一般廃棄物処理施設】&#10;一人当たり有形固定資産（償却資産）額"/>
        <xdr:cNvSpPr txBox="1"/>
      </xdr:nvSpPr>
      <xdr:spPr>
        <a:xfrm>
          <a:off x="18389111" y="68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18958</xdr:rowOff>
    </xdr:from>
    <xdr:ext cx="599010" cy="259045"/>
    <xdr:sp macro="" textlink="">
      <xdr:nvSpPr>
        <xdr:cNvPr id="604" name="n_1mainValue【一般廃棄物処理施設】&#10;一人当たり有形固定資産（償却資産）額"/>
        <xdr:cNvSpPr txBox="1"/>
      </xdr:nvSpPr>
      <xdr:spPr>
        <a:xfrm>
          <a:off x="21011095" y="601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53367</xdr:rowOff>
    </xdr:from>
    <xdr:ext cx="599010" cy="259045"/>
    <xdr:sp macro="" textlink="">
      <xdr:nvSpPr>
        <xdr:cNvPr id="605" name="n_2mainValue【一般廃棄物処理施設】&#10;一人当たり有形固定資産（償却資産）額"/>
        <xdr:cNvSpPr txBox="1"/>
      </xdr:nvSpPr>
      <xdr:spPr>
        <a:xfrm>
          <a:off x="20134795" y="605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91479</xdr:rowOff>
    </xdr:from>
    <xdr:ext cx="599010" cy="259045"/>
    <xdr:sp macro="" textlink="">
      <xdr:nvSpPr>
        <xdr:cNvPr id="606" name="n_3mainValue【一般廃棄物処理施設】&#10;一人当たり有形固定資産（償却資産）額"/>
        <xdr:cNvSpPr txBox="1"/>
      </xdr:nvSpPr>
      <xdr:spPr>
        <a:xfrm>
          <a:off x="19245795" y="609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132234</xdr:rowOff>
    </xdr:from>
    <xdr:ext cx="599010" cy="259045"/>
    <xdr:sp macro="" textlink="">
      <xdr:nvSpPr>
        <xdr:cNvPr id="607" name="n_4mainValue【一般廃棄物処理施設】&#10;一人当たり有形固定資産（償却資産）額"/>
        <xdr:cNvSpPr txBox="1"/>
      </xdr:nvSpPr>
      <xdr:spPr>
        <a:xfrm>
          <a:off x="18356795" y="613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9" name="直線コネクタ 6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0" name="テキスト ボックス 619"/>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1" name="直線コネクタ 6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2" name="テキスト ボックス 6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3" name="直線コネクタ 6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4" name="テキスト ボックス 6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5" name="直線コネクタ 6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6" name="テキスト ボックス 6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630" name="直線コネクタ 629"/>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31"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2" name="直線コネクタ 63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633" name="【保健センター・保健所】&#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34" name="直線コネクタ 633"/>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154957</xdr:rowOff>
    </xdr:from>
    <xdr:ext cx="405111" cy="259045"/>
    <xdr:sp macro="" textlink="">
      <xdr:nvSpPr>
        <xdr:cNvPr id="635" name="【保健センター・保健所】&#10;有形固定資産減価償却率平均値テキスト"/>
        <xdr:cNvSpPr txBox="1"/>
      </xdr:nvSpPr>
      <xdr:spPr>
        <a:xfrm>
          <a:off x="16357600" y="958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636" name="フローチャート: 判断 635"/>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637" name="フローチャート: 判断 636"/>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638" name="フローチャート: 判断 637"/>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639" name="フローチャート: 判断 638"/>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84074</xdr:rowOff>
    </xdr:from>
    <xdr:to>
      <xdr:col>67</xdr:col>
      <xdr:colOff>101600</xdr:colOff>
      <xdr:row>57</xdr:row>
      <xdr:rowOff>14224</xdr:rowOff>
    </xdr:to>
    <xdr:sp macro="" textlink="">
      <xdr:nvSpPr>
        <xdr:cNvPr id="640" name="フローチャート: 判断 639"/>
        <xdr:cNvSpPr/>
      </xdr:nvSpPr>
      <xdr:spPr>
        <a:xfrm>
          <a:off x="12763500" y="968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56642</xdr:rowOff>
    </xdr:from>
    <xdr:to>
      <xdr:col>85</xdr:col>
      <xdr:colOff>177800</xdr:colOff>
      <xdr:row>57</xdr:row>
      <xdr:rowOff>158242</xdr:rowOff>
    </xdr:to>
    <xdr:sp macro="" textlink="">
      <xdr:nvSpPr>
        <xdr:cNvPr id="646" name="楕円 645"/>
        <xdr:cNvSpPr/>
      </xdr:nvSpPr>
      <xdr:spPr>
        <a:xfrm>
          <a:off x="16268700" y="98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35069</xdr:rowOff>
    </xdr:from>
    <xdr:ext cx="405111" cy="259045"/>
    <xdr:sp macro="" textlink="">
      <xdr:nvSpPr>
        <xdr:cNvPr id="647" name="【保健センター・保健所】&#10;有形固定資産減価償却率該当値テキスト"/>
        <xdr:cNvSpPr txBox="1"/>
      </xdr:nvSpPr>
      <xdr:spPr>
        <a:xfrm>
          <a:off x="16357600" y="980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8636</xdr:rowOff>
    </xdr:from>
    <xdr:to>
      <xdr:col>81</xdr:col>
      <xdr:colOff>101600</xdr:colOff>
      <xdr:row>57</xdr:row>
      <xdr:rowOff>110236</xdr:rowOff>
    </xdr:to>
    <xdr:sp macro="" textlink="">
      <xdr:nvSpPr>
        <xdr:cNvPr id="648" name="楕円 647"/>
        <xdr:cNvSpPr/>
      </xdr:nvSpPr>
      <xdr:spPr>
        <a:xfrm>
          <a:off x="154305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59436</xdr:rowOff>
    </xdr:from>
    <xdr:to>
      <xdr:col>85</xdr:col>
      <xdr:colOff>127000</xdr:colOff>
      <xdr:row>57</xdr:row>
      <xdr:rowOff>107442</xdr:rowOff>
    </xdr:to>
    <xdr:cxnSp macro="">
      <xdr:nvCxnSpPr>
        <xdr:cNvPr id="649" name="直線コネクタ 648"/>
        <xdr:cNvCxnSpPr/>
      </xdr:nvCxnSpPr>
      <xdr:spPr>
        <a:xfrm>
          <a:off x="15481300" y="983208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134366</xdr:rowOff>
    </xdr:from>
    <xdr:to>
      <xdr:col>76</xdr:col>
      <xdr:colOff>165100</xdr:colOff>
      <xdr:row>57</xdr:row>
      <xdr:rowOff>64516</xdr:rowOff>
    </xdr:to>
    <xdr:sp macro="" textlink="">
      <xdr:nvSpPr>
        <xdr:cNvPr id="650" name="楕円 649"/>
        <xdr:cNvSpPr/>
      </xdr:nvSpPr>
      <xdr:spPr>
        <a:xfrm>
          <a:off x="14541500" y="97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13716</xdr:rowOff>
    </xdr:from>
    <xdr:to>
      <xdr:col>81</xdr:col>
      <xdr:colOff>50800</xdr:colOff>
      <xdr:row>57</xdr:row>
      <xdr:rowOff>59436</xdr:rowOff>
    </xdr:to>
    <xdr:cxnSp macro="">
      <xdr:nvCxnSpPr>
        <xdr:cNvPr id="651" name="直線コネクタ 650"/>
        <xdr:cNvCxnSpPr/>
      </xdr:nvCxnSpPr>
      <xdr:spPr>
        <a:xfrm>
          <a:off x="14592300" y="97863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86360</xdr:rowOff>
    </xdr:from>
    <xdr:to>
      <xdr:col>72</xdr:col>
      <xdr:colOff>38100</xdr:colOff>
      <xdr:row>57</xdr:row>
      <xdr:rowOff>16510</xdr:rowOff>
    </xdr:to>
    <xdr:sp macro="" textlink="">
      <xdr:nvSpPr>
        <xdr:cNvPr id="652" name="楕円 651"/>
        <xdr:cNvSpPr/>
      </xdr:nvSpPr>
      <xdr:spPr>
        <a:xfrm>
          <a:off x="13652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137160</xdr:rowOff>
    </xdr:from>
    <xdr:to>
      <xdr:col>76</xdr:col>
      <xdr:colOff>114300</xdr:colOff>
      <xdr:row>57</xdr:row>
      <xdr:rowOff>13716</xdr:rowOff>
    </xdr:to>
    <xdr:cxnSp macro="">
      <xdr:nvCxnSpPr>
        <xdr:cNvPr id="653" name="直線コネクタ 652"/>
        <xdr:cNvCxnSpPr/>
      </xdr:nvCxnSpPr>
      <xdr:spPr>
        <a:xfrm>
          <a:off x="13703300" y="973836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38354</xdr:rowOff>
    </xdr:from>
    <xdr:to>
      <xdr:col>67</xdr:col>
      <xdr:colOff>101600</xdr:colOff>
      <xdr:row>56</xdr:row>
      <xdr:rowOff>139954</xdr:rowOff>
    </xdr:to>
    <xdr:sp macro="" textlink="">
      <xdr:nvSpPr>
        <xdr:cNvPr id="654" name="楕円 653"/>
        <xdr:cNvSpPr/>
      </xdr:nvSpPr>
      <xdr:spPr>
        <a:xfrm>
          <a:off x="12763500" y="96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89154</xdr:rowOff>
    </xdr:from>
    <xdr:to>
      <xdr:col>71</xdr:col>
      <xdr:colOff>177800</xdr:colOff>
      <xdr:row>56</xdr:row>
      <xdr:rowOff>137160</xdr:rowOff>
    </xdr:to>
    <xdr:cxnSp macro="">
      <xdr:nvCxnSpPr>
        <xdr:cNvPr id="655" name="直線コネクタ 654"/>
        <xdr:cNvCxnSpPr/>
      </xdr:nvCxnSpPr>
      <xdr:spPr>
        <a:xfrm>
          <a:off x="12814300" y="969035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51325</xdr:rowOff>
    </xdr:from>
    <xdr:ext cx="405111" cy="259045"/>
    <xdr:sp macro="" textlink="">
      <xdr:nvSpPr>
        <xdr:cNvPr id="656" name="n_1aveValue【保健センター・保健所】&#10;有形固定資産減価償却率"/>
        <xdr:cNvSpPr txBox="1"/>
      </xdr:nvSpPr>
      <xdr:spPr>
        <a:xfrm>
          <a:off x="152660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17035</xdr:rowOff>
    </xdr:from>
    <xdr:ext cx="405111" cy="259045"/>
    <xdr:sp macro="" textlink="">
      <xdr:nvSpPr>
        <xdr:cNvPr id="657" name="n_2aveValue【保健センター・保健所】&#10;有形固定資産減価償却率"/>
        <xdr:cNvSpPr txBox="1"/>
      </xdr:nvSpPr>
      <xdr:spPr>
        <a:xfrm>
          <a:off x="14389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147337</xdr:rowOff>
    </xdr:from>
    <xdr:ext cx="405111" cy="259045"/>
    <xdr:sp macro="" textlink="">
      <xdr:nvSpPr>
        <xdr:cNvPr id="658" name="n_3aveValue【保健センター・保健所】&#10;有形固定資産減価償却率"/>
        <xdr:cNvSpPr txBox="1"/>
      </xdr:nvSpPr>
      <xdr:spPr>
        <a:xfrm>
          <a:off x="13500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5351</xdr:rowOff>
    </xdr:from>
    <xdr:ext cx="405111" cy="259045"/>
    <xdr:sp macro="" textlink="">
      <xdr:nvSpPr>
        <xdr:cNvPr id="659" name="n_4aveValue【保健センター・保健所】&#10;有形固定資産減価償却率"/>
        <xdr:cNvSpPr txBox="1"/>
      </xdr:nvSpPr>
      <xdr:spPr>
        <a:xfrm>
          <a:off x="12611744" y="9778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101363</xdr:rowOff>
    </xdr:from>
    <xdr:ext cx="405111" cy="259045"/>
    <xdr:sp macro="" textlink="">
      <xdr:nvSpPr>
        <xdr:cNvPr id="660" name="n_1mainValue【保健センター・保健所】&#10;有形固定資産減価償却率"/>
        <xdr:cNvSpPr txBox="1"/>
      </xdr:nvSpPr>
      <xdr:spPr>
        <a:xfrm>
          <a:off x="15266044" y="9874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55643</xdr:rowOff>
    </xdr:from>
    <xdr:ext cx="405111" cy="259045"/>
    <xdr:sp macro="" textlink="">
      <xdr:nvSpPr>
        <xdr:cNvPr id="661" name="n_2mainValue【保健センター・保健所】&#10;有形固定資産減価償却率"/>
        <xdr:cNvSpPr txBox="1"/>
      </xdr:nvSpPr>
      <xdr:spPr>
        <a:xfrm>
          <a:off x="14389744" y="982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7637</xdr:rowOff>
    </xdr:from>
    <xdr:ext cx="405111" cy="259045"/>
    <xdr:sp macro="" textlink="">
      <xdr:nvSpPr>
        <xdr:cNvPr id="662" name="n_3mainValue【保健センター・保健所】&#10;有形固定資産減価償却率"/>
        <xdr:cNvSpPr txBox="1"/>
      </xdr:nvSpPr>
      <xdr:spPr>
        <a:xfrm>
          <a:off x="13500744" y="978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156481</xdr:rowOff>
    </xdr:from>
    <xdr:ext cx="405111" cy="259045"/>
    <xdr:sp macro="" textlink="">
      <xdr:nvSpPr>
        <xdr:cNvPr id="663" name="n_4mainValue【保健センター・保健所】&#10;有形固定資産減価償却率"/>
        <xdr:cNvSpPr txBox="1"/>
      </xdr:nvSpPr>
      <xdr:spPr>
        <a:xfrm>
          <a:off x="12611744" y="941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85" name="直線コネクタ 684"/>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6"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7" name="直線コネクタ 686"/>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8"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89" name="直線コネクタ 688"/>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0"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1" name="フローチャート: 判断 690"/>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92" name="フローチャート: 判断 691"/>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93" name="フローチャート: 判断 692"/>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94" name="フローチャート: 判断 693"/>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95" name="フローチャート: 判断 694"/>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701" name="楕円 700"/>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702" name="【保健センター・保健所】&#10;一人当たり面積該当値テキスト"/>
        <xdr:cNvSpPr txBox="1"/>
      </xdr:nvSpPr>
      <xdr:spPr>
        <a:xfrm>
          <a:off x="22199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170942</xdr:rowOff>
    </xdr:from>
    <xdr:to>
      <xdr:col>112</xdr:col>
      <xdr:colOff>38100</xdr:colOff>
      <xdr:row>62</xdr:row>
      <xdr:rowOff>101092</xdr:rowOff>
    </xdr:to>
    <xdr:sp macro="" textlink="">
      <xdr:nvSpPr>
        <xdr:cNvPr id="703" name="楕円 702"/>
        <xdr:cNvSpPr/>
      </xdr:nvSpPr>
      <xdr:spPr>
        <a:xfrm>
          <a:off x="21272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50292</xdr:rowOff>
    </xdr:to>
    <xdr:cxnSp macro="">
      <xdr:nvCxnSpPr>
        <xdr:cNvPr id="704" name="直線コネクタ 703"/>
        <xdr:cNvCxnSpPr/>
      </xdr:nvCxnSpPr>
      <xdr:spPr>
        <a:xfrm flipV="1">
          <a:off x="21323300" y="10675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xdr:rowOff>
    </xdr:from>
    <xdr:to>
      <xdr:col>107</xdr:col>
      <xdr:colOff>101600</xdr:colOff>
      <xdr:row>62</xdr:row>
      <xdr:rowOff>105664</xdr:rowOff>
    </xdr:to>
    <xdr:sp macro="" textlink="">
      <xdr:nvSpPr>
        <xdr:cNvPr id="705" name="楕円 704"/>
        <xdr:cNvSpPr/>
      </xdr:nvSpPr>
      <xdr:spPr>
        <a:xfrm>
          <a:off x="20383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50292</xdr:rowOff>
    </xdr:from>
    <xdr:to>
      <xdr:col>111</xdr:col>
      <xdr:colOff>177800</xdr:colOff>
      <xdr:row>62</xdr:row>
      <xdr:rowOff>54864</xdr:rowOff>
    </xdr:to>
    <xdr:cxnSp macro="">
      <xdr:nvCxnSpPr>
        <xdr:cNvPr id="706" name="直線コネクタ 705"/>
        <xdr:cNvCxnSpPr/>
      </xdr:nvCxnSpPr>
      <xdr:spPr>
        <a:xfrm flipV="1">
          <a:off x="20434300" y="10680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707" name="楕円 706"/>
        <xdr:cNvSpPr/>
      </xdr:nvSpPr>
      <xdr:spPr>
        <a:xfrm>
          <a:off x="19494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54864</xdr:rowOff>
    </xdr:from>
    <xdr:to>
      <xdr:col>107</xdr:col>
      <xdr:colOff>50800</xdr:colOff>
      <xdr:row>62</xdr:row>
      <xdr:rowOff>54864</xdr:rowOff>
    </xdr:to>
    <xdr:cxnSp macro="">
      <xdr:nvCxnSpPr>
        <xdr:cNvPr id="708" name="直線コネクタ 707"/>
        <xdr:cNvCxnSpPr/>
      </xdr:nvCxnSpPr>
      <xdr:spPr>
        <a:xfrm>
          <a:off x="19545300" y="10684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xdr:rowOff>
    </xdr:from>
    <xdr:to>
      <xdr:col>98</xdr:col>
      <xdr:colOff>38100</xdr:colOff>
      <xdr:row>62</xdr:row>
      <xdr:rowOff>110236</xdr:rowOff>
    </xdr:to>
    <xdr:sp macro="" textlink="">
      <xdr:nvSpPr>
        <xdr:cNvPr id="709" name="楕円 708"/>
        <xdr:cNvSpPr/>
      </xdr:nvSpPr>
      <xdr:spPr>
        <a:xfrm>
          <a:off x="18605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54864</xdr:rowOff>
    </xdr:from>
    <xdr:to>
      <xdr:col>102</xdr:col>
      <xdr:colOff>114300</xdr:colOff>
      <xdr:row>62</xdr:row>
      <xdr:rowOff>59436</xdr:rowOff>
    </xdr:to>
    <xdr:cxnSp macro="">
      <xdr:nvCxnSpPr>
        <xdr:cNvPr id="710" name="直線コネクタ 709"/>
        <xdr:cNvCxnSpPr/>
      </xdr:nvCxnSpPr>
      <xdr:spPr>
        <a:xfrm flipV="1">
          <a:off x="18656300" y="10684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711"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712" name="n_2aveValue【保健センター・保健所】&#10;一人当たり面積"/>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713" name="n_3aveValue【保健センター・保健所】&#10;一人当たり面積"/>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714" name="n_4aveValue【保健センター・保健所】&#10;一人当たり面積"/>
        <xdr:cNvSpPr txBox="1"/>
      </xdr:nvSpPr>
      <xdr:spPr>
        <a:xfrm>
          <a:off x="18421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92219</xdr:rowOff>
    </xdr:from>
    <xdr:ext cx="469744" cy="259045"/>
    <xdr:sp macro="" textlink="">
      <xdr:nvSpPr>
        <xdr:cNvPr id="715" name="n_1mainValue【保健センター・保健所】&#10;一人当たり面積"/>
        <xdr:cNvSpPr txBox="1"/>
      </xdr:nvSpPr>
      <xdr:spPr>
        <a:xfrm>
          <a:off x="210757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96791</xdr:rowOff>
    </xdr:from>
    <xdr:ext cx="469744" cy="259045"/>
    <xdr:sp macro="" textlink="">
      <xdr:nvSpPr>
        <xdr:cNvPr id="716" name="n_2mainValue【保健センター・保健所】&#10;一人当たり面積"/>
        <xdr:cNvSpPr txBox="1"/>
      </xdr:nvSpPr>
      <xdr:spPr>
        <a:xfrm>
          <a:off x="20199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96791</xdr:rowOff>
    </xdr:from>
    <xdr:ext cx="469744" cy="259045"/>
    <xdr:sp macro="" textlink="">
      <xdr:nvSpPr>
        <xdr:cNvPr id="717" name="n_3mainValue【保健センター・保健所】&#10;一人当たり面積"/>
        <xdr:cNvSpPr txBox="1"/>
      </xdr:nvSpPr>
      <xdr:spPr>
        <a:xfrm>
          <a:off x="19310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126763</xdr:rowOff>
    </xdr:from>
    <xdr:ext cx="469744" cy="259045"/>
    <xdr:sp macro="" textlink="">
      <xdr:nvSpPr>
        <xdr:cNvPr id="718" name="n_4mainValue【保健センター・保健所】&#10;一人当たり面積"/>
        <xdr:cNvSpPr txBox="1"/>
      </xdr:nvSpPr>
      <xdr:spPr>
        <a:xfrm>
          <a:off x="18421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744" name="直線コネクタ 743"/>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747" name="【消防施設】&#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748" name="直線コネクタ 747"/>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109419</xdr:rowOff>
    </xdr:from>
    <xdr:ext cx="405111" cy="259045"/>
    <xdr:sp macro="" textlink="">
      <xdr:nvSpPr>
        <xdr:cNvPr id="749" name="【消防施設】&#10;有形固定資産減価償却率平均値テキスト"/>
        <xdr:cNvSpPr txBox="1"/>
      </xdr:nvSpPr>
      <xdr:spPr>
        <a:xfrm>
          <a:off x="16357600" y="1416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750" name="フローチャート: 判断 749"/>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1" name="フローチャート: 判断 750"/>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752" name="フローチャート: 判断 751"/>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753" name="フローチャート: 判断 752"/>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754" name="フローチャート: 判断 753"/>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127726</xdr:rowOff>
    </xdr:from>
    <xdr:to>
      <xdr:col>85</xdr:col>
      <xdr:colOff>177800</xdr:colOff>
      <xdr:row>80</xdr:row>
      <xdr:rowOff>57876</xdr:rowOff>
    </xdr:to>
    <xdr:sp macro="" textlink="">
      <xdr:nvSpPr>
        <xdr:cNvPr id="760" name="楕円 759"/>
        <xdr:cNvSpPr/>
      </xdr:nvSpPr>
      <xdr:spPr>
        <a:xfrm>
          <a:off x="162687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150603</xdr:rowOff>
    </xdr:from>
    <xdr:ext cx="405111" cy="259045"/>
    <xdr:sp macro="" textlink="">
      <xdr:nvSpPr>
        <xdr:cNvPr id="761" name="【消防施設】&#10;有形固定資産減価償却率該当値テキスト"/>
        <xdr:cNvSpPr txBox="1"/>
      </xdr:nvSpPr>
      <xdr:spPr>
        <a:xfrm>
          <a:off x="16357600" y="135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113030</xdr:rowOff>
    </xdr:from>
    <xdr:to>
      <xdr:col>81</xdr:col>
      <xdr:colOff>101600</xdr:colOff>
      <xdr:row>85</xdr:row>
      <xdr:rowOff>43180</xdr:rowOff>
    </xdr:to>
    <xdr:sp macro="" textlink="">
      <xdr:nvSpPr>
        <xdr:cNvPr id="762" name="楕円 761"/>
        <xdr:cNvSpPr/>
      </xdr:nvSpPr>
      <xdr:spPr>
        <a:xfrm>
          <a:off x="1543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7076</xdr:rowOff>
    </xdr:from>
    <xdr:to>
      <xdr:col>85</xdr:col>
      <xdr:colOff>127000</xdr:colOff>
      <xdr:row>84</xdr:row>
      <xdr:rowOff>163830</xdr:rowOff>
    </xdr:to>
    <xdr:cxnSp macro="">
      <xdr:nvCxnSpPr>
        <xdr:cNvPr id="763" name="直線コネクタ 762"/>
        <xdr:cNvCxnSpPr/>
      </xdr:nvCxnSpPr>
      <xdr:spPr>
        <a:xfrm flipV="1">
          <a:off x="15481300" y="13723076"/>
          <a:ext cx="838200" cy="84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88537</xdr:rowOff>
    </xdr:from>
    <xdr:to>
      <xdr:col>76</xdr:col>
      <xdr:colOff>165100</xdr:colOff>
      <xdr:row>85</xdr:row>
      <xdr:rowOff>18687</xdr:rowOff>
    </xdr:to>
    <xdr:sp macro="" textlink="">
      <xdr:nvSpPr>
        <xdr:cNvPr id="764" name="楕円 763"/>
        <xdr:cNvSpPr/>
      </xdr:nvSpPr>
      <xdr:spPr>
        <a:xfrm>
          <a:off x="14541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139337</xdr:rowOff>
    </xdr:from>
    <xdr:to>
      <xdr:col>81</xdr:col>
      <xdr:colOff>50800</xdr:colOff>
      <xdr:row>84</xdr:row>
      <xdr:rowOff>163830</xdr:rowOff>
    </xdr:to>
    <xdr:cxnSp macro="">
      <xdr:nvCxnSpPr>
        <xdr:cNvPr id="765" name="直線コネクタ 764"/>
        <xdr:cNvCxnSpPr/>
      </xdr:nvCxnSpPr>
      <xdr:spPr>
        <a:xfrm>
          <a:off x="14592300" y="145411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64044</xdr:rowOff>
    </xdr:from>
    <xdr:to>
      <xdr:col>72</xdr:col>
      <xdr:colOff>38100</xdr:colOff>
      <xdr:row>84</xdr:row>
      <xdr:rowOff>165644</xdr:rowOff>
    </xdr:to>
    <xdr:sp macro="" textlink="">
      <xdr:nvSpPr>
        <xdr:cNvPr id="766" name="楕円 765"/>
        <xdr:cNvSpPr/>
      </xdr:nvSpPr>
      <xdr:spPr>
        <a:xfrm>
          <a:off x="13652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114844</xdr:rowOff>
    </xdr:from>
    <xdr:to>
      <xdr:col>76</xdr:col>
      <xdr:colOff>114300</xdr:colOff>
      <xdr:row>84</xdr:row>
      <xdr:rowOff>139337</xdr:rowOff>
    </xdr:to>
    <xdr:cxnSp macro="">
      <xdr:nvCxnSpPr>
        <xdr:cNvPr id="767" name="直線コネクタ 766"/>
        <xdr:cNvCxnSpPr/>
      </xdr:nvCxnSpPr>
      <xdr:spPr>
        <a:xfrm>
          <a:off x="13703300" y="145166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41184</xdr:rowOff>
    </xdr:from>
    <xdr:to>
      <xdr:col>67</xdr:col>
      <xdr:colOff>101600</xdr:colOff>
      <xdr:row>84</xdr:row>
      <xdr:rowOff>142784</xdr:rowOff>
    </xdr:to>
    <xdr:sp macro="" textlink="">
      <xdr:nvSpPr>
        <xdr:cNvPr id="768" name="楕円 767"/>
        <xdr:cNvSpPr/>
      </xdr:nvSpPr>
      <xdr:spPr>
        <a:xfrm>
          <a:off x="12763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91984</xdr:rowOff>
    </xdr:from>
    <xdr:to>
      <xdr:col>71</xdr:col>
      <xdr:colOff>177800</xdr:colOff>
      <xdr:row>84</xdr:row>
      <xdr:rowOff>114844</xdr:rowOff>
    </xdr:to>
    <xdr:cxnSp macro="">
      <xdr:nvCxnSpPr>
        <xdr:cNvPr id="769" name="直線コネクタ 768"/>
        <xdr:cNvCxnSpPr/>
      </xdr:nvCxnSpPr>
      <xdr:spPr>
        <a:xfrm>
          <a:off x="12814300" y="14493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70" name="n_1aveValue【消防施設】&#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151147</xdr:rowOff>
    </xdr:from>
    <xdr:ext cx="405111" cy="259045"/>
    <xdr:sp macro="" textlink="">
      <xdr:nvSpPr>
        <xdr:cNvPr id="771" name="n_2aveValue【消防施設】&#10;有形固定資産減価償却率"/>
        <xdr:cNvSpPr txBox="1"/>
      </xdr:nvSpPr>
      <xdr:spPr>
        <a:xfrm>
          <a:off x="14389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772" name="n_3aveValue【消防施設】&#10;有形固定資産減価償却率"/>
        <xdr:cNvSpPr txBox="1"/>
      </xdr:nvSpPr>
      <xdr:spPr>
        <a:xfrm>
          <a:off x="13500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773"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34307</xdr:rowOff>
    </xdr:from>
    <xdr:ext cx="405111" cy="259045"/>
    <xdr:sp macro="" textlink="">
      <xdr:nvSpPr>
        <xdr:cNvPr id="774" name="n_1mainValue【消防施設】&#10;有形固定資産減価償却率"/>
        <xdr:cNvSpPr txBox="1"/>
      </xdr:nvSpPr>
      <xdr:spPr>
        <a:xfrm>
          <a:off x="15266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9814</xdr:rowOff>
    </xdr:from>
    <xdr:ext cx="405111" cy="259045"/>
    <xdr:sp macro="" textlink="">
      <xdr:nvSpPr>
        <xdr:cNvPr id="775" name="n_2mainValue【消防施設】&#10;有形固定資産減価償却率"/>
        <xdr:cNvSpPr txBox="1"/>
      </xdr:nvSpPr>
      <xdr:spPr>
        <a:xfrm>
          <a:off x="14389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156771</xdr:rowOff>
    </xdr:from>
    <xdr:ext cx="405111" cy="259045"/>
    <xdr:sp macro="" textlink="">
      <xdr:nvSpPr>
        <xdr:cNvPr id="776" name="n_3mainValue【消防施設】&#10;有形固定資産減価償却率"/>
        <xdr:cNvSpPr txBox="1"/>
      </xdr:nvSpPr>
      <xdr:spPr>
        <a:xfrm>
          <a:off x="13500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133911</xdr:rowOff>
    </xdr:from>
    <xdr:ext cx="405111" cy="259045"/>
    <xdr:sp macro="" textlink="">
      <xdr:nvSpPr>
        <xdr:cNvPr id="777" name="n_4mainValue【消防施設】&#10;有形固定資産減価償却率"/>
        <xdr:cNvSpPr txBox="1"/>
      </xdr:nvSpPr>
      <xdr:spPr>
        <a:xfrm>
          <a:off x="12611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801" name="直線コネクタ 800"/>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802"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803" name="直線コネクタ 802"/>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804" name="【消防施設】&#10;一人当たり面積最大値テキスト"/>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805" name="直線コネクタ 804"/>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150385</xdr:rowOff>
    </xdr:from>
    <xdr:ext cx="469744" cy="259045"/>
    <xdr:sp macro="" textlink="">
      <xdr:nvSpPr>
        <xdr:cNvPr id="806" name="【消防施設】&#10;一人当たり面積平均値テキスト"/>
        <xdr:cNvSpPr txBox="1"/>
      </xdr:nvSpPr>
      <xdr:spPr>
        <a:xfrm>
          <a:off x="22199600" y="14552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807" name="フローチャート: 判断 806"/>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808" name="フローチャート: 判断 807"/>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809" name="フローチャート: 判断 808"/>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810" name="フローチャート: 判断 809"/>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811" name="フローチャート: 判断 810"/>
        <xdr:cNvSpPr/>
      </xdr:nvSpPr>
      <xdr:spPr>
        <a:xfrm>
          <a:off x="18605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8637</xdr:rowOff>
    </xdr:from>
    <xdr:to>
      <xdr:col>116</xdr:col>
      <xdr:colOff>114300</xdr:colOff>
      <xdr:row>86</xdr:row>
      <xdr:rowOff>110237</xdr:rowOff>
    </xdr:to>
    <xdr:sp macro="" textlink="">
      <xdr:nvSpPr>
        <xdr:cNvPr id="817" name="楕円 816"/>
        <xdr:cNvSpPr/>
      </xdr:nvSpPr>
      <xdr:spPr>
        <a:xfrm>
          <a:off x="22110700" y="147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105936</xdr:rowOff>
    </xdr:from>
    <xdr:ext cx="469744" cy="259045"/>
    <xdr:sp macro="" textlink="">
      <xdr:nvSpPr>
        <xdr:cNvPr id="818" name="【消防施設】&#10;一人当たり面積該当値テキスト"/>
        <xdr:cNvSpPr txBox="1"/>
      </xdr:nvSpPr>
      <xdr:spPr>
        <a:xfrm>
          <a:off x="22199600" y="146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28448</xdr:rowOff>
    </xdr:from>
    <xdr:to>
      <xdr:col>112</xdr:col>
      <xdr:colOff>38100</xdr:colOff>
      <xdr:row>86</xdr:row>
      <xdr:rowOff>130048</xdr:rowOff>
    </xdr:to>
    <xdr:sp macro="" textlink="">
      <xdr:nvSpPr>
        <xdr:cNvPr id="819" name="楕円 818"/>
        <xdr:cNvSpPr/>
      </xdr:nvSpPr>
      <xdr:spPr>
        <a:xfrm>
          <a:off x="212725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59437</xdr:rowOff>
    </xdr:from>
    <xdr:to>
      <xdr:col>116</xdr:col>
      <xdr:colOff>63500</xdr:colOff>
      <xdr:row>86</xdr:row>
      <xdr:rowOff>79248</xdr:rowOff>
    </xdr:to>
    <xdr:cxnSp macro="">
      <xdr:nvCxnSpPr>
        <xdr:cNvPr id="820" name="直線コネクタ 819"/>
        <xdr:cNvCxnSpPr/>
      </xdr:nvCxnSpPr>
      <xdr:spPr>
        <a:xfrm flipV="1">
          <a:off x="21323300" y="14804137"/>
          <a:ext cx="8382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29211</xdr:rowOff>
    </xdr:from>
    <xdr:to>
      <xdr:col>107</xdr:col>
      <xdr:colOff>101600</xdr:colOff>
      <xdr:row>86</xdr:row>
      <xdr:rowOff>130811</xdr:rowOff>
    </xdr:to>
    <xdr:sp macro="" textlink="">
      <xdr:nvSpPr>
        <xdr:cNvPr id="821" name="楕円 820"/>
        <xdr:cNvSpPr/>
      </xdr:nvSpPr>
      <xdr:spPr>
        <a:xfrm>
          <a:off x="20383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79248</xdr:rowOff>
    </xdr:from>
    <xdr:to>
      <xdr:col>111</xdr:col>
      <xdr:colOff>177800</xdr:colOff>
      <xdr:row>86</xdr:row>
      <xdr:rowOff>80011</xdr:rowOff>
    </xdr:to>
    <xdr:cxnSp macro="">
      <xdr:nvCxnSpPr>
        <xdr:cNvPr id="822" name="直線コネクタ 821"/>
        <xdr:cNvCxnSpPr/>
      </xdr:nvCxnSpPr>
      <xdr:spPr>
        <a:xfrm flipV="1">
          <a:off x="20434300" y="1482394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29211</xdr:rowOff>
    </xdr:from>
    <xdr:to>
      <xdr:col>102</xdr:col>
      <xdr:colOff>165100</xdr:colOff>
      <xdr:row>86</xdr:row>
      <xdr:rowOff>130811</xdr:rowOff>
    </xdr:to>
    <xdr:sp macro="" textlink="">
      <xdr:nvSpPr>
        <xdr:cNvPr id="823" name="楕円 822"/>
        <xdr:cNvSpPr/>
      </xdr:nvSpPr>
      <xdr:spPr>
        <a:xfrm>
          <a:off x="19494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80011</xdr:rowOff>
    </xdr:from>
    <xdr:to>
      <xdr:col>107</xdr:col>
      <xdr:colOff>50800</xdr:colOff>
      <xdr:row>86</xdr:row>
      <xdr:rowOff>80011</xdr:rowOff>
    </xdr:to>
    <xdr:cxnSp macro="">
      <xdr:nvCxnSpPr>
        <xdr:cNvPr id="824" name="直線コネクタ 823"/>
        <xdr:cNvCxnSpPr/>
      </xdr:nvCxnSpPr>
      <xdr:spPr>
        <a:xfrm>
          <a:off x="19545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29972</xdr:rowOff>
    </xdr:from>
    <xdr:to>
      <xdr:col>98</xdr:col>
      <xdr:colOff>38100</xdr:colOff>
      <xdr:row>86</xdr:row>
      <xdr:rowOff>131572</xdr:rowOff>
    </xdr:to>
    <xdr:sp macro="" textlink="">
      <xdr:nvSpPr>
        <xdr:cNvPr id="825" name="楕円 824"/>
        <xdr:cNvSpPr/>
      </xdr:nvSpPr>
      <xdr:spPr>
        <a:xfrm>
          <a:off x="18605500" y="14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80011</xdr:rowOff>
    </xdr:from>
    <xdr:to>
      <xdr:col>102</xdr:col>
      <xdr:colOff>114300</xdr:colOff>
      <xdr:row>86</xdr:row>
      <xdr:rowOff>80772</xdr:rowOff>
    </xdr:to>
    <xdr:cxnSp macro="">
      <xdr:nvCxnSpPr>
        <xdr:cNvPr id="826" name="直線コネクタ 825"/>
        <xdr:cNvCxnSpPr/>
      </xdr:nvCxnSpPr>
      <xdr:spPr>
        <a:xfrm flipV="1">
          <a:off x="18656300" y="148247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77233</xdr:rowOff>
    </xdr:from>
    <xdr:ext cx="469744" cy="259045"/>
    <xdr:sp macro="" textlink="">
      <xdr:nvSpPr>
        <xdr:cNvPr id="827" name="n_1aveValue【消防施設】&#10;一人当たり面積"/>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828" name="n_2aveValue【消防施設】&#10;一人当たり面積"/>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829" name="n_3aveValue【消防施設】&#10;一人当たり面積"/>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117619</xdr:rowOff>
    </xdr:from>
    <xdr:ext cx="469744" cy="259045"/>
    <xdr:sp macro="" textlink="">
      <xdr:nvSpPr>
        <xdr:cNvPr id="830" name="n_4aveValue【消防施設】&#10;一人当たり面積"/>
        <xdr:cNvSpPr txBox="1"/>
      </xdr:nvSpPr>
      <xdr:spPr>
        <a:xfrm>
          <a:off x="18421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121175</xdr:rowOff>
    </xdr:from>
    <xdr:ext cx="469744" cy="259045"/>
    <xdr:sp macro="" textlink="">
      <xdr:nvSpPr>
        <xdr:cNvPr id="831" name="n_1mainValue【消防施設】&#10;一人当たり面積"/>
        <xdr:cNvSpPr txBox="1"/>
      </xdr:nvSpPr>
      <xdr:spPr>
        <a:xfrm>
          <a:off x="21075727" y="1486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121938</xdr:rowOff>
    </xdr:from>
    <xdr:ext cx="469744" cy="259045"/>
    <xdr:sp macro="" textlink="">
      <xdr:nvSpPr>
        <xdr:cNvPr id="832" name="n_2mainValue【消防施設】&#10;一人当たり面積"/>
        <xdr:cNvSpPr txBox="1"/>
      </xdr:nvSpPr>
      <xdr:spPr>
        <a:xfrm>
          <a:off x="20199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121938</xdr:rowOff>
    </xdr:from>
    <xdr:ext cx="469744" cy="259045"/>
    <xdr:sp macro="" textlink="">
      <xdr:nvSpPr>
        <xdr:cNvPr id="833" name="n_3mainValue【消防施設】&#10;一人当たり面積"/>
        <xdr:cNvSpPr txBox="1"/>
      </xdr:nvSpPr>
      <xdr:spPr>
        <a:xfrm>
          <a:off x="19310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122699</xdr:rowOff>
    </xdr:from>
    <xdr:ext cx="469744" cy="259045"/>
    <xdr:sp macro="" textlink="">
      <xdr:nvSpPr>
        <xdr:cNvPr id="834" name="n_4mainValue【消防施設】&#10;一人当たり面積"/>
        <xdr:cNvSpPr txBox="1"/>
      </xdr:nvSpPr>
      <xdr:spPr>
        <a:xfrm>
          <a:off x="18421427" y="1486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860" name="直線コネクタ 859"/>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61"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62" name="直線コネクタ 861"/>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863"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864" name="直線コネクタ 863"/>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5"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66" name="フローチャート: 判断 865"/>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67" name="フローチャート: 判断 866"/>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868" name="フローチャート: 判断 867"/>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69" name="フローチャート: 判断 868"/>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0" name="フローチャート: 判断 869"/>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12337</xdr:rowOff>
    </xdr:from>
    <xdr:to>
      <xdr:col>85</xdr:col>
      <xdr:colOff>177800</xdr:colOff>
      <xdr:row>108</xdr:row>
      <xdr:rowOff>113937</xdr:rowOff>
    </xdr:to>
    <xdr:sp macro="" textlink="">
      <xdr:nvSpPr>
        <xdr:cNvPr id="876" name="楕円 875"/>
        <xdr:cNvSpPr/>
      </xdr:nvSpPr>
      <xdr:spPr>
        <a:xfrm>
          <a:off x="16268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98714</xdr:rowOff>
    </xdr:from>
    <xdr:ext cx="405111" cy="259045"/>
    <xdr:sp macro="" textlink="">
      <xdr:nvSpPr>
        <xdr:cNvPr id="877" name="【庁舎】&#10;有形固定資産減価償却率該当値テキスト"/>
        <xdr:cNvSpPr txBox="1"/>
      </xdr:nvSpPr>
      <xdr:spPr>
        <a:xfrm>
          <a:off x="16357600" y="18443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165826</xdr:rowOff>
    </xdr:from>
    <xdr:to>
      <xdr:col>81</xdr:col>
      <xdr:colOff>101600</xdr:colOff>
      <xdr:row>108</xdr:row>
      <xdr:rowOff>95976</xdr:rowOff>
    </xdr:to>
    <xdr:sp macro="" textlink="">
      <xdr:nvSpPr>
        <xdr:cNvPr id="878" name="楕円 877"/>
        <xdr:cNvSpPr/>
      </xdr:nvSpPr>
      <xdr:spPr>
        <a:xfrm>
          <a:off x="15430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45176</xdr:rowOff>
    </xdr:from>
    <xdr:to>
      <xdr:col>85</xdr:col>
      <xdr:colOff>127000</xdr:colOff>
      <xdr:row>108</xdr:row>
      <xdr:rowOff>63137</xdr:rowOff>
    </xdr:to>
    <xdr:cxnSp macro="">
      <xdr:nvCxnSpPr>
        <xdr:cNvPr id="879" name="直線コネクタ 878"/>
        <xdr:cNvCxnSpPr/>
      </xdr:nvCxnSpPr>
      <xdr:spPr>
        <a:xfrm>
          <a:off x="15481300" y="1856177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144599</xdr:rowOff>
    </xdr:from>
    <xdr:to>
      <xdr:col>76</xdr:col>
      <xdr:colOff>165100</xdr:colOff>
      <xdr:row>108</xdr:row>
      <xdr:rowOff>74749</xdr:rowOff>
    </xdr:to>
    <xdr:sp macro="" textlink="">
      <xdr:nvSpPr>
        <xdr:cNvPr id="880" name="楕円 879"/>
        <xdr:cNvSpPr/>
      </xdr:nvSpPr>
      <xdr:spPr>
        <a:xfrm>
          <a:off x="14541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23949</xdr:rowOff>
    </xdr:from>
    <xdr:to>
      <xdr:col>81</xdr:col>
      <xdr:colOff>50800</xdr:colOff>
      <xdr:row>108</xdr:row>
      <xdr:rowOff>45176</xdr:rowOff>
    </xdr:to>
    <xdr:cxnSp macro="">
      <xdr:nvCxnSpPr>
        <xdr:cNvPr id="881" name="直線コネクタ 880"/>
        <xdr:cNvCxnSpPr/>
      </xdr:nvCxnSpPr>
      <xdr:spPr>
        <a:xfrm>
          <a:off x="14592300" y="185405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165826</xdr:rowOff>
    </xdr:from>
    <xdr:to>
      <xdr:col>72</xdr:col>
      <xdr:colOff>38100</xdr:colOff>
      <xdr:row>108</xdr:row>
      <xdr:rowOff>95976</xdr:rowOff>
    </xdr:to>
    <xdr:sp macro="" textlink="">
      <xdr:nvSpPr>
        <xdr:cNvPr id="882" name="楕円 881"/>
        <xdr:cNvSpPr/>
      </xdr:nvSpPr>
      <xdr:spPr>
        <a:xfrm>
          <a:off x="13652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23949</xdr:rowOff>
    </xdr:from>
    <xdr:to>
      <xdr:col>76</xdr:col>
      <xdr:colOff>114300</xdr:colOff>
      <xdr:row>108</xdr:row>
      <xdr:rowOff>45176</xdr:rowOff>
    </xdr:to>
    <xdr:cxnSp macro="">
      <xdr:nvCxnSpPr>
        <xdr:cNvPr id="883" name="直線コネクタ 882"/>
        <xdr:cNvCxnSpPr/>
      </xdr:nvCxnSpPr>
      <xdr:spPr>
        <a:xfrm flipV="1">
          <a:off x="13703300" y="185405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146231</xdr:rowOff>
    </xdr:from>
    <xdr:to>
      <xdr:col>67</xdr:col>
      <xdr:colOff>101600</xdr:colOff>
      <xdr:row>108</xdr:row>
      <xdr:rowOff>76381</xdr:rowOff>
    </xdr:to>
    <xdr:sp macro="" textlink="">
      <xdr:nvSpPr>
        <xdr:cNvPr id="884" name="楕円 883"/>
        <xdr:cNvSpPr/>
      </xdr:nvSpPr>
      <xdr:spPr>
        <a:xfrm>
          <a:off x="12763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25581</xdr:rowOff>
    </xdr:from>
    <xdr:to>
      <xdr:col>71</xdr:col>
      <xdr:colOff>177800</xdr:colOff>
      <xdr:row>108</xdr:row>
      <xdr:rowOff>45176</xdr:rowOff>
    </xdr:to>
    <xdr:cxnSp macro="">
      <xdr:nvCxnSpPr>
        <xdr:cNvPr id="885" name="直線コネクタ 884"/>
        <xdr:cNvCxnSpPr/>
      </xdr:nvCxnSpPr>
      <xdr:spPr>
        <a:xfrm>
          <a:off x="12814300" y="185421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886" name="n_1aveValue【庁舎】&#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887" name="n_2aveValue【庁舎】&#10;有形固定資産減価償却率"/>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888"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89"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87103</xdr:rowOff>
    </xdr:from>
    <xdr:ext cx="405111" cy="259045"/>
    <xdr:sp macro="" textlink="">
      <xdr:nvSpPr>
        <xdr:cNvPr id="890" name="n_1mainValue【庁舎】&#10;有形固定資産減価償却率"/>
        <xdr:cNvSpPr txBox="1"/>
      </xdr:nvSpPr>
      <xdr:spPr>
        <a:xfrm>
          <a:off x="15266044" y="186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65876</xdr:rowOff>
    </xdr:from>
    <xdr:ext cx="405111" cy="259045"/>
    <xdr:sp macro="" textlink="">
      <xdr:nvSpPr>
        <xdr:cNvPr id="891" name="n_2mainValue【庁舎】&#10;有形固定資産減価償却率"/>
        <xdr:cNvSpPr txBox="1"/>
      </xdr:nvSpPr>
      <xdr:spPr>
        <a:xfrm>
          <a:off x="14389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87103</xdr:rowOff>
    </xdr:from>
    <xdr:ext cx="405111" cy="259045"/>
    <xdr:sp macro="" textlink="">
      <xdr:nvSpPr>
        <xdr:cNvPr id="892" name="n_3mainValue【庁舎】&#10;有形固定資産減価償却率"/>
        <xdr:cNvSpPr txBox="1"/>
      </xdr:nvSpPr>
      <xdr:spPr>
        <a:xfrm>
          <a:off x="13500744" y="186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67508</xdr:rowOff>
    </xdr:from>
    <xdr:ext cx="405111" cy="259045"/>
    <xdr:sp macro="" textlink="">
      <xdr:nvSpPr>
        <xdr:cNvPr id="893" name="n_4mainValue【庁舎】&#10;有形固定資産減価償却率"/>
        <xdr:cNvSpPr txBox="1"/>
      </xdr:nvSpPr>
      <xdr:spPr>
        <a:xfrm>
          <a:off x="12611744" y="185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919" name="直線コネクタ 918"/>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920" name="【庁舎】&#10;一人当たり面積最小値テキスト"/>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921" name="直線コネクタ 920"/>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2"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3" name="直線コネクタ 922"/>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24"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5" name="フローチャート: 判断 924"/>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26" name="フローチャート: 判断 925"/>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927" name="フローチャート: 判断 926"/>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28" name="フローチャート: 判断 927"/>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929" name="フローチャート: 判断 928"/>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123371</xdr:rowOff>
    </xdr:from>
    <xdr:to>
      <xdr:col>116</xdr:col>
      <xdr:colOff>114300</xdr:colOff>
      <xdr:row>108</xdr:row>
      <xdr:rowOff>53521</xdr:rowOff>
    </xdr:to>
    <xdr:sp macro="" textlink="">
      <xdr:nvSpPr>
        <xdr:cNvPr id="935" name="楕円 934"/>
        <xdr:cNvSpPr/>
      </xdr:nvSpPr>
      <xdr:spPr>
        <a:xfrm>
          <a:off x="221107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38298</xdr:rowOff>
    </xdr:from>
    <xdr:ext cx="469744" cy="259045"/>
    <xdr:sp macro="" textlink="">
      <xdr:nvSpPr>
        <xdr:cNvPr id="936" name="【庁舎】&#10;一人当たり面積該当値テキスト"/>
        <xdr:cNvSpPr txBox="1"/>
      </xdr:nvSpPr>
      <xdr:spPr>
        <a:xfrm>
          <a:off x="22199600" y="183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126637</xdr:rowOff>
    </xdr:from>
    <xdr:to>
      <xdr:col>112</xdr:col>
      <xdr:colOff>38100</xdr:colOff>
      <xdr:row>108</xdr:row>
      <xdr:rowOff>56787</xdr:rowOff>
    </xdr:to>
    <xdr:sp macro="" textlink="">
      <xdr:nvSpPr>
        <xdr:cNvPr id="937" name="楕円 936"/>
        <xdr:cNvSpPr/>
      </xdr:nvSpPr>
      <xdr:spPr>
        <a:xfrm>
          <a:off x="21272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xdr:rowOff>
    </xdr:from>
    <xdr:to>
      <xdr:col>116</xdr:col>
      <xdr:colOff>63500</xdr:colOff>
      <xdr:row>108</xdr:row>
      <xdr:rowOff>5987</xdr:rowOff>
    </xdr:to>
    <xdr:cxnSp macro="">
      <xdr:nvCxnSpPr>
        <xdr:cNvPr id="938" name="直線コネクタ 937"/>
        <xdr:cNvCxnSpPr/>
      </xdr:nvCxnSpPr>
      <xdr:spPr>
        <a:xfrm flipV="1">
          <a:off x="21323300" y="1851932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939" name="楕円 938"/>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5987</xdr:rowOff>
    </xdr:from>
    <xdr:to>
      <xdr:col>111</xdr:col>
      <xdr:colOff>177800</xdr:colOff>
      <xdr:row>108</xdr:row>
      <xdr:rowOff>7620</xdr:rowOff>
    </xdr:to>
    <xdr:cxnSp macro="">
      <xdr:nvCxnSpPr>
        <xdr:cNvPr id="940" name="直線コネクタ 939"/>
        <xdr:cNvCxnSpPr/>
      </xdr:nvCxnSpPr>
      <xdr:spPr>
        <a:xfrm flipV="1">
          <a:off x="20434300" y="185225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129902</xdr:rowOff>
    </xdr:from>
    <xdr:to>
      <xdr:col>102</xdr:col>
      <xdr:colOff>165100</xdr:colOff>
      <xdr:row>108</xdr:row>
      <xdr:rowOff>60052</xdr:rowOff>
    </xdr:to>
    <xdr:sp macro="" textlink="">
      <xdr:nvSpPr>
        <xdr:cNvPr id="941" name="楕円 940"/>
        <xdr:cNvSpPr/>
      </xdr:nvSpPr>
      <xdr:spPr>
        <a:xfrm>
          <a:off x="19494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9252</xdr:rowOff>
    </xdr:to>
    <xdr:cxnSp macro="">
      <xdr:nvCxnSpPr>
        <xdr:cNvPr id="942" name="直線コネクタ 941"/>
        <xdr:cNvCxnSpPr/>
      </xdr:nvCxnSpPr>
      <xdr:spPr>
        <a:xfrm flipV="1">
          <a:off x="19545300" y="1852422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133169</xdr:rowOff>
    </xdr:from>
    <xdr:to>
      <xdr:col>98</xdr:col>
      <xdr:colOff>38100</xdr:colOff>
      <xdr:row>108</xdr:row>
      <xdr:rowOff>63319</xdr:rowOff>
    </xdr:to>
    <xdr:sp macro="" textlink="">
      <xdr:nvSpPr>
        <xdr:cNvPr id="943" name="楕円 942"/>
        <xdr:cNvSpPr/>
      </xdr:nvSpPr>
      <xdr:spPr>
        <a:xfrm>
          <a:off x="18605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9252</xdr:rowOff>
    </xdr:from>
    <xdr:to>
      <xdr:col>102</xdr:col>
      <xdr:colOff>114300</xdr:colOff>
      <xdr:row>108</xdr:row>
      <xdr:rowOff>12519</xdr:rowOff>
    </xdr:to>
    <xdr:cxnSp macro="">
      <xdr:nvCxnSpPr>
        <xdr:cNvPr id="944" name="直線コネクタ 943"/>
        <xdr:cNvCxnSpPr/>
      </xdr:nvCxnSpPr>
      <xdr:spPr>
        <a:xfrm flipV="1">
          <a:off x="18656300" y="1852585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945" name="n_1aveValue【庁舎】&#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946" name="n_2aveValue【庁舎】&#10;一人当たり面積"/>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947"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22696</xdr:rowOff>
    </xdr:from>
    <xdr:ext cx="469744" cy="259045"/>
    <xdr:sp macro="" textlink="">
      <xdr:nvSpPr>
        <xdr:cNvPr id="948" name="n_4aveValue【庁舎】&#10;一人当たり面積"/>
        <xdr:cNvSpPr txBox="1"/>
      </xdr:nvSpPr>
      <xdr:spPr>
        <a:xfrm>
          <a:off x="18421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47914</xdr:rowOff>
    </xdr:from>
    <xdr:ext cx="469744" cy="259045"/>
    <xdr:sp macro="" textlink="">
      <xdr:nvSpPr>
        <xdr:cNvPr id="949" name="n_1mainValue【庁舎】&#10;一人当たり面積"/>
        <xdr:cNvSpPr txBox="1"/>
      </xdr:nvSpPr>
      <xdr:spPr>
        <a:xfrm>
          <a:off x="21075727" y="185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950" name="n_2mainValue【庁舎】&#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51179</xdr:rowOff>
    </xdr:from>
    <xdr:ext cx="469744" cy="259045"/>
    <xdr:sp macro="" textlink="">
      <xdr:nvSpPr>
        <xdr:cNvPr id="951" name="n_3mainValue【庁舎】&#10;一人当たり面積"/>
        <xdr:cNvSpPr txBox="1"/>
      </xdr:nvSpPr>
      <xdr:spPr>
        <a:xfrm>
          <a:off x="19310427" y="185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54446</xdr:rowOff>
    </xdr:from>
    <xdr:ext cx="469744" cy="259045"/>
    <xdr:sp macro="" textlink="">
      <xdr:nvSpPr>
        <xdr:cNvPr id="952" name="n_4mainValue【庁舎】&#10;一人当たり面積"/>
        <xdr:cNvSpPr txBox="1"/>
      </xdr:nvSpPr>
      <xdr:spPr>
        <a:xfrm>
          <a:off x="18421427" y="185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有形固定資産減価償却率は類似団体平均よりも高い水準にある。中でも図書館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庁舎は有形固定資産減価償却率が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％を超え、老朽化が進んでいる。図書館については、建築後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年以上が経過しており、その後大規模改修等に着手できていないため、有形固定資産減価償却率が高い状況にある。庁舎については、昭和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年度に建築し、昭和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年代に増築を行ったものであるが、その後大規模改修等に着手できていないため、有形固定資産減価償却率が高い状況にある。将来の庁舎整備に備え、平成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年度より庁舎整備基金への積立を行っている。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施設は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老朽化が著しい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つの支署を統合した新庁舎</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を令和元年度に建設したため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が大きく低下している。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北海道登別市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47,608
47,367
212.21
24,053,214
23,547,604
443,640
11,430,335
22,834,141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財政力指数は概ね横ばいで推移している。類似団体比較においては、平成２７年度からは類型区分の変更により、類似団体平均と同水準となっている。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引き続き、課税客体の適正な把握に努めるとともに、滞納額の圧縮や徴収業務の強化による財源確保など、財政基盤の強化に努める。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7257</xdr:rowOff>
    </xdr:from>
    <xdr:to>
      <xdr:col>23</xdr:col>
      <xdr:colOff>133350</xdr:colOff>
      <xdr:row>41</xdr:row>
      <xdr:rowOff>24493</xdr:rowOff>
    </xdr:to>
    <xdr:cxnSp macro="">
      <xdr:nvCxnSpPr>
        <xdr:cNvPr id="70" name="直線コネクタ 69"/>
        <xdr:cNvCxnSpPr/>
      </xdr:nvCxnSpPr>
      <xdr:spPr>
        <a:xfrm>
          <a:off x="4114800" y="703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31949</xdr:rowOff>
    </xdr:from>
    <xdr:ext cx="762000" cy="259045"/>
    <xdr:sp macro="" textlink="">
      <xdr:nvSpPr>
        <xdr:cNvPr id="71"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24493</xdr:rowOff>
    </xdr:to>
    <xdr:cxnSp macro="">
      <xdr:nvCxnSpPr>
        <xdr:cNvPr id="73" name="直線コネクタ 72"/>
        <xdr:cNvCxnSpPr/>
      </xdr:nvCxnSpPr>
      <xdr:spPr>
        <a:xfrm flipV="1">
          <a:off x="3225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24493</xdr:rowOff>
    </xdr:to>
    <xdr:cxnSp macro="">
      <xdr:nvCxnSpPr>
        <xdr:cNvPr id="76" name="直線コネクタ 75"/>
        <xdr:cNvCxnSpPr/>
      </xdr:nvCxnSpPr>
      <xdr:spPr>
        <a:xfrm>
          <a:off x="2336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41728</xdr:rowOff>
    </xdr:to>
    <xdr:cxnSp macro="">
      <xdr:nvCxnSpPr>
        <xdr:cNvPr id="79" name="直線コネクタ 78"/>
        <xdr:cNvCxnSpPr/>
      </xdr:nvCxnSpPr>
      <xdr:spPr>
        <a:xfrm flipV="1">
          <a:off x="1447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3" name="テキスト ボックス 82"/>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1" name="楕円 90"/>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2" name="テキスト ボックス 91"/>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3" name="楕円 92"/>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4" name="テキスト ボックス 93"/>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5" name="楕円 94"/>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6" name="テキスト ボックス 95"/>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7" name="楕円 96"/>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8" name="テキスト ボックス 97"/>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令和元年度は、人件費や公債費の減により、前年度から１．４ポイント改善した。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依然として歳入全体に占める市税の割合が低いなど財政基盤が脆弱であることに加え、公債費については第三セクター等改革推進債に係る償還が続いており、これらが経常収支比率を高くしている要因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歳出については、公共施設等の改修などに係る地方債の償還が控えているほか、社会保障関係費の増が見込まれることに加え、歳入においては、人口減少等による市税などの経常一般財源の減が見込まれる。これらの要因により、今後においても当比率は高い水準で推移することが予想されることから、各事業の予算額が最善かつ最小経費であるか十分に検討を重ねながら予算を編成するなど、限られた財源の有効活用を図ることにより、財源の弾力性の確保及び安定的な財政運営に努める。</a:t>
          </a:r>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135890</xdr:rowOff>
    </xdr:to>
    <xdr:cxnSp macro="">
      <xdr:nvCxnSpPr>
        <xdr:cNvPr id="133" name="直線コネクタ 132"/>
        <xdr:cNvCxnSpPr/>
      </xdr:nvCxnSpPr>
      <xdr:spPr>
        <a:xfrm flipV="1">
          <a:off x="4114800" y="1099608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135890</xdr:rowOff>
    </xdr:to>
    <xdr:cxnSp macro="">
      <xdr:nvCxnSpPr>
        <xdr:cNvPr id="136" name="直線コネクタ 135"/>
        <xdr:cNvCxnSpPr/>
      </xdr:nvCxnSpPr>
      <xdr:spPr>
        <a:xfrm>
          <a:off x="3225800" y="109880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8" name="テキスト ボックス 137"/>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87630</xdr:rowOff>
    </xdr:to>
    <xdr:cxnSp macro="">
      <xdr:nvCxnSpPr>
        <xdr:cNvPr id="139" name="直線コネクタ 138"/>
        <xdr:cNvCxnSpPr/>
      </xdr:nvCxnSpPr>
      <xdr:spPr>
        <a:xfrm flipV="1">
          <a:off x="2336800" y="109880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64</xdr:row>
      <xdr:rowOff>87630</xdr:rowOff>
    </xdr:to>
    <xdr:cxnSp macro="">
      <xdr:nvCxnSpPr>
        <xdr:cNvPr id="142" name="直線コネクタ 141"/>
        <xdr:cNvCxnSpPr/>
      </xdr:nvCxnSpPr>
      <xdr:spPr>
        <a:xfrm>
          <a:off x="1447800" y="10706523"/>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44" name="テキスト ボックス 143"/>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46" name="テキスト ボックス 145"/>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2" name="楕円 151"/>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116010</xdr:rowOff>
    </xdr:from>
    <xdr:ext cx="762000" cy="259045"/>
    <xdr:sp macro="" textlink="">
      <xdr:nvSpPr>
        <xdr:cNvPr id="153" name="財政構造の弾力性該当値テキスト"/>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4" name="楕円 153"/>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5" name="テキスト ボックス 154"/>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6" name="楕円 155"/>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7" name="テキスト ボックス 156"/>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8" name="楕円 157"/>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9" name="テキスト ボックス 158"/>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60" name="楕円 159"/>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61" name="テキスト ボックス 160"/>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公共施設等の老朽化に伴う維持補修費の増等により、当決算額は増加傾向を示している。令和元年度は大雪の影響等により除雪に係る委託料が嵩んだものの、類似団体比較においては平均を下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今後においても、維持補修費の増加は避けがたいものであるが、計画的な施設の維持管理により、維持補修費の平準化、抑制を図るとともに、経常経費の削減に努める。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59561</xdr:rowOff>
    </xdr:from>
    <xdr:to>
      <xdr:col>23</xdr:col>
      <xdr:colOff>133350</xdr:colOff>
      <xdr:row>81</xdr:row>
      <xdr:rowOff>94928</xdr:rowOff>
    </xdr:to>
    <xdr:cxnSp macro="">
      <xdr:nvCxnSpPr>
        <xdr:cNvPr id="196" name="直線コネクタ 195"/>
        <xdr:cNvCxnSpPr/>
      </xdr:nvCxnSpPr>
      <xdr:spPr>
        <a:xfrm>
          <a:off x="4114800" y="13947011"/>
          <a:ext cx="8382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77692</xdr:rowOff>
    </xdr:from>
    <xdr:ext cx="762000" cy="259045"/>
    <xdr:sp macro="" textlink="">
      <xdr:nvSpPr>
        <xdr:cNvPr id="197" name="人件費・物件費等の状況平均値テキスト"/>
        <xdr:cNvSpPr txBox="1"/>
      </xdr:nvSpPr>
      <xdr:spPr>
        <a:xfrm>
          <a:off x="5041900" y="13965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51493</xdr:rowOff>
    </xdr:from>
    <xdr:to>
      <xdr:col>19</xdr:col>
      <xdr:colOff>133350</xdr:colOff>
      <xdr:row>81</xdr:row>
      <xdr:rowOff>59561</xdr:rowOff>
    </xdr:to>
    <xdr:cxnSp macro="">
      <xdr:nvCxnSpPr>
        <xdr:cNvPr id="199" name="直線コネクタ 198"/>
        <xdr:cNvCxnSpPr/>
      </xdr:nvCxnSpPr>
      <xdr:spPr>
        <a:xfrm>
          <a:off x="3225800" y="13938943"/>
          <a:ext cx="889000" cy="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5799</xdr:rowOff>
    </xdr:from>
    <xdr:ext cx="736600" cy="259045"/>
    <xdr:sp macro="" textlink="">
      <xdr:nvSpPr>
        <xdr:cNvPr id="201" name="テキスト ボックス 200"/>
        <xdr:cNvSpPr txBox="1"/>
      </xdr:nvSpPr>
      <xdr:spPr>
        <a:xfrm>
          <a:off x="3733800" y="140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36316</xdr:rowOff>
    </xdr:from>
    <xdr:to>
      <xdr:col>15</xdr:col>
      <xdr:colOff>82550</xdr:colOff>
      <xdr:row>81</xdr:row>
      <xdr:rowOff>51493</xdr:rowOff>
    </xdr:to>
    <xdr:cxnSp macro="">
      <xdr:nvCxnSpPr>
        <xdr:cNvPr id="202" name="直線コネクタ 201"/>
        <xdr:cNvCxnSpPr/>
      </xdr:nvCxnSpPr>
      <xdr:spPr>
        <a:xfrm>
          <a:off x="2336800" y="13923766"/>
          <a:ext cx="889000" cy="1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168879</xdr:rowOff>
    </xdr:from>
    <xdr:ext cx="762000" cy="259045"/>
    <xdr:sp macro="" textlink="">
      <xdr:nvSpPr>
        <xdr:cNvPr id="204" name="テキスト ボックス 203"/>
        <xdr:cNvSpPr txBox="1"/>
      </xdr:nvSpPr>
      <xdr:spPr>
        <a:xfrm>
          <a:off x="2844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32355</xdr:rowOff>
    </xdr:from>
    <xdr:to>
      <xdr:col>11</xdr:col>
      <xdr:colOff>31750</xdr:colOff>
      <xdr:row>81</xdr:row>
      <xdr:rowOff>36316</xdr:rowOff>
    </xdr:to>
    <xdr:cxnSp macro="">
      <xdr:nvCxnSpPr>
        <xdr:cNvPr id="205" name="直線コネクタ 204"/>
        <xdr:cNvCxnSpPr/>
      </xdr:nvCxnSpPr>
      <xdr:spPr>
        <a:xfrm>
          <a:off x="1447800" y="13919805"/>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154305</xdr:rowOff>
    </xdr:from>
    <xdr:ext cx="762000" cy="259045"/>
    <xdr:sp macro="" textlink="">
      <xdr:nvSpPr>
        <xdr:cNvPr id="207" name="テキスト ボックス 206"/>
        <xdr:cNvSpPr txBox="1"/>
      </xdr:nvSpPr>
      <xdr:spPr>
        <a:xfrm>
          <a:off x="1955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114422</xdr:rowOff>
    </xdr:from>
    <xdr:ext cx="762000" cy="259045"/>
    <xdr:sp macro="" textlink="">
      <xdr:nvSpPr>
        <xdr:cNvPr id="209" name="テキスト ボックス 208"/>
        <xdr:cNvSpPr txBox="1"/>
      </xdr:nvSpPr>
      <xdr:spPr>
        <a:xfrm>
          <a:off x="1066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44128</xdr:rowOff>
    </xdr:from>
    <xdr:to>
      <xdr:col>23</xdr:col>
      <xdr:colOff>184150</xdr:colOff>
      <xdr:row>81</xdr:row>
      <xdr:rowOff>145728</xdr:rowOff>
    </xdr:to>
    <xdr:sp macro="" textlink="">
      <xdr:nvSpPr>
        <xdr:cNvPr id="215" name="楕円 214"/>
        <xdr:cNvSpPr/>
      </xdr:nvSpPr>
      <xdr:spPr>
        <a:xfrm>
          <a:off x="4902200" y="139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60655</xdr:rowOff>
    </xdr:from>
    <xdr:ext cx="762000" cy="259045"/>
    <xdr:sp macro="" textlink="">
      <xdr:nvSpPr>
        <xdr:cNvPr id="216" name="人件費・物件費等の状況該当値テキスト"/>
        <xdr:cNvSpPr txBox="1"/>
      </xdr:nvSpPr>
      <xdr:spPr>
        <a:xfrm>
          <a:off x="5041900" y="1377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8761</xdr:rowOff>
    </xdr:from>
    <xdr:to>
      <xdr:col>19</xdr:col>
      <xdr:colOff>184150</xdr:colOff>
      <xdr:row>81</xdr:row>
      <xdr:rowOff>110361</xdr:rowOff>
    </xdr:to>
    <xdr:sp macro="" textlink="">
      <xdr:nvSpPr>
        <xdr:cNvPr id="217" name="楕円 216"/>
        <xdr:cNvSpPr/>
      </xdr:nvSpPr>
      <xdr:spPr>
        <a:xfrm>
          <a:off x="4064000" y="138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120538</xdr:rowOff>
    </xdr:from>
    <xdr:ext cx="736600" cy="259045"/>
    <xdr:sp macro="" textlink="">
      <xdr:nvSpPr>
        <xdr:cNvPr id="218" name="テキスト ボックス 217"/>
        <xdr:cNvSpPr txBox="1"/>
      </xdr:nvSpPr>
      <xdr:spPr>
        <a:xfrm>
          <a:off x="3733800" y="13665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693</xdr:rowOff>
    </xdr:from>
    <xdr:to>
      <xdr:col>15</xdr:col>
      <xdr:colOff>133350</xdr:colOff>
      <xdr:row>81</xdr:row>
      <xdr:rowOff>102293</xdr:rowOff>
    </xdr:to>
    <xdr:sp macro="" textlink="">
      <xdr:nvSpPr>
        <xdr:cNvPr id="219" name="楕円 218"/>
        <xdr:cNvSpPr/>
      </xdr:nvSpPr>
      <xdr:spPr>
        <a:xfrm>
          <a:off x="3175000" y="13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112470</xdr:rowOff>
    </xdr:from>
    <xdr:ext cx="762000" cy="259045"/>
    <xdr:sp macro="" textlink="">
      <xdr:nvSpPr>
        <xdr:cNvPr id="220" name="テキスト ボックス 219"/>
        <xdr:cNvSpPr txBox="1"/>
      </xdr:nvSpPr>
      <xdr:spPr>
        <a:xfrm>
          <a:off x="2844800" y="136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156966</xdr:rowOff>
    </xdr:from>
    <xdr:to>
      <xdr:col>11</xdr:col>
      <xdr:colOff>82550</xdr:colOff>
      <xdr:row>81</xdr:row>
      <xdr:rowOff>87116</xdr:rowOff>
    </xdr:to>
    <xdr:sp macro="" textlink="">
      <xdr:nvSpPr>
        <xdr:cNvPr id="221" name="楕円 220"/>
        <xdr:cNvSpPr/>
      </xdr:nvSpPr>
      <xdr:spPr>
        <a:xfrm>
          <a:off x="2286000" y="1387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97293</xdr:rowOff>
    </xdr:from>
    <xdr:ext cx="762000" cy="259045"/>
    <xdr:sp macro="" textlink="">
      <xdr:nvSpPr>
        <xdr:cNvPr id="222" name="テキスト ボックス 221"/>
        <xdr:cNvSpPr txBox="1"/>
      </xdr:nvSpPr>
      <xdr:spPr>
        <a:xfrm>
          <a:off x="1955800" y="1364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153005</xdr:rowOff>
    </xdr:from>
    <xdr:to>
      <xdr:col>7</xdr:col>
      <xdr:colOff>31750</xdr:colOff>
      <xdr:row>81</xdr:row>
      <xdr:rowOff>83155</xdr:rowOff>
    </xdr:to>
    <xdr:sp macro="" textlink="">
      <xdr:nvSpPr>
        <xdr:cNvPr id="223" name="楕円 222"/>
        <xdr:cNvSpPr/>
      </xdr:nvSpPr>
      <xdr:spPr>
        <a:xfrm>
          <a:off x="1397000" y="138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93332</xdr:rowOff>
    </xdr:from>
    <xdr:ext cx="762000" cy="259045"/>
    <xdr:sp macro="" textlink="">
      <xdr:nvSpPr>
        <xdr:cNvPr id="224" name="テキスト ボックス 223"/>
        <xdr:cNvSpPr txBox="1"/>
      </xdr:nvSpPr>
      <xdr:spPr>
        <a:xfrm>
          <a:off x="1066800" y="1363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ラスパイレス指数は概ね横ばいで推移しているが、類似団体平均を下回っている状況にある。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今後も国に準じて適正な給与水準を確保する。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50095</xdr:rowOff>
    </xdr:from>
    <xdr:to>
      <xdr:col>81</xdr:col>
      <xdr:colOff>44450</xdr:colOff>
      <xdr:row>82</xdr:row>
      <xdr:rowOff>130528</xdr:rowOff>
    </xdr:to>
    <xdr:cxnSp macro="">
      <xdr:nvCxnSpPr>
        <xdr:cNvPr id="258" name="直線コネクタ 257"/>
        <xdr:cNvCxnSpPr/>
      </xdr:nvCxnSpPr>
      <xdr:spPr>
        <a:xfrm flipV="1">
          <a:off x="16179800" y="1410899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81438</xdr:rowOff>
    </xdr:from>
    <xdr:ext cx="762000" cy="259045"/>
    <xdr:sp macro="" textlink="">
      <xdr:nvSpPr>
        <xdr:cNvPr id="259" name="給与水準   （国との比較）平均値テキスト"/>
        <xdr:cNvSpPr txBox="1"/>
      </xdr:nvSpPr>
      <xdr:spPr>
        <a:xfrm>
          <a:off x="17106900" y="1431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130528</xdr:rowOff>
    </xdr:from>
    <xdr:to>
      <xdr:col>77</xdr:col>
      <xdr:colOff>44450</xdr:colOff>
      <xdr:row>82</xdr:row>
      <xdr:rowOff>143934</xdr:rowOff>
    </xdr:to>
    <xdr:cxnSp macro="">
      <xdr:nvCxnSpPr>
        <xdr:cNvPr id="261" name="直線コネクタ 260"/>
        <xdr:cNvCxnSpPr/>
      </xdr:nvCxnSpPr>
      <xdr:spPr>
        <a:xfrm flipV="1">
          <a:off x="15290800" y="141894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3" name="テキスト ボックス 262"/>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82</xdr:row>
      <xdr:rowOff>143934</xdr:rowOff>
    </xdr:to>
    <xdr:cxnSp macro="">
      <xdr:nvCxnSpPr>
        <xdr:cNvPr id="264" name="直線コネクタ 263"/>
        <xdr:cNvCxnSpPr/>
      </xdr:nvCxnSpPr>
      <xdr:spPr>
        <a:xfrm>
          <a:off x="14401800" y="141626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24288</xdr:rowOff>
    </xdr:from>
    <xdr:ext cx="762000" cy="259045"/>
    <xdr:sp macro="" textlink="">
      <xdr:nvSpPr>
        <xdr:cNvPr id="266" name="テキスト ボックス 265"/>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103716</xdr:rowOff>
    </xdr:to>
    <xdr:cxnSp macro="">
      <xdr:nvCxnSpPr>
        <xdr:cNvPr id="267" name="直線コネクタ 266"/>
        <xdr:cNvCxnSpPr/>
      </xdr:nvCxnSpPr>
      <xdr:spPr>
        <a:xfrm>
          <a:off x="13512800" y="141224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71" name="テキスト ボックス 270"/>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170745</xdr:rowOff>
    </xdr:from>
    <xdr:to>
      <xdr:col>81</xdr:col>
      <xdr:colOff>95250</xdr:colOff>
      <xdr:row>82</xdr:row>
      <xdr:rowOff>100895</xdr:rowOff>
    </xdr:to>
    <xdr:sp macro="" textlink="">
      <xdr:nvSpPr>
        <xdr:cNvPr id="277" name="楕円 276"/>
        <xdr:cNvSpPr/>
      </xdr:nvSpPr>
      <xdr:spPr>
        <a:xfrm>
          <a:off x="169672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15822</xdr:rowOff>
    </xdr:from>
    <xdr:ext cx="762000" cy="259045"/>
    <xdr:sp macro="" textlink="">
      <xdr:nvSpPr>
        <xdr:cNvPr id="278" name="給与水準   （国との比較）該当値テキスト"/>
        <xdr:cNvSpPr txBox="1"/>
      </xdr:nvSpPr>
      <xdr:spPr>
        <a:xfrm>
          <a:off x="17106900" y="1390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79728</xdr:rowOff>
    </xdr:from>
    <xdr:to>
      <xdr:col>77</xdr:col>
      <xdr:colOff>95250</xdr:colOff>
      <xdr:row>83</xdr:row>
      <xdr:rowOff>9878</xdr:rowOff>
    </xdr:to>
    <xdr:sp macro="" textlink="">
      <xdr:nvSpPr>
        <xdr:cNvPr id="279" name="楕円 278"/>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20055</xdr:rowOff>
    </xdr:from>
    <xdr:ext cx="736600" cy="259045"/>
    <xdr:sp macro="" textlink="">
      <xdr:nvSpPr>
        <xdr:cNvPr id="280" name="テキスト ボックス 279"/>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81" name="楕円 280"/>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82" name="テキスト ボックス 281"/>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3" name="楕円 282"/>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4" name="テキスト ボックス 283"/>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5" name="楕円 284"/>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6" name="テキスト ボックス 285"/>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職員数は、概ね横ばいで推移しているが、類似団体平均を下回っている状況にある。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等に取り組むとともに、新たな行政課題や社会情勢の動向などに対応できるよう、効率的な行政システムを構築し、将来にわたって一定水準以上の行政サービスを市民に提供できるよう適正な定員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22182</xdr:rowOff>
    </xdr:from>
    <xdr:to>
      <xdr:col>81</xdr:col>
      <xdr:colOff>44450</xdr:colOff>
      <xdr:row>60</xdr:row>
      <xdr:rowOff>22585</xdr:rowOff>
    </xdr:to>
    <xdr:cxnSp macro="">
      <xdr:nvCxnSpPr>
        <xdr:cNvPr id="320" name="直線コネクタ 319"/>
        <xdr:cNvCxnSpPr/>
      </xdr:nvCxnSpPr>
      <xdr:spPr>
        <a:xfrm flipV="1">
          <a:off x="16179800" y="10309182"/>
          <a:ext cx="8382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6959</xdr:rowOff>
    </xdr:from>
    <xdr:ext cx="762000" cy="259045"/>
    <xdr:sp macro="" textlink="">
      <xdr:nvSpPr>
        <xdr:cNvPr id="321" name="定員管理の状況平均値テキスト"/>
        <xdr:cNvSpPr txBox="1"/>
      </xdr:nvSpPr>
      <xdr:spPr>
        <a:xfrm>
          <a:off x="17106900" y="10293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16552</xdr:rowOff>
    </xdr:from>
    <xdr:to>
      <xdr:col>77</xdr:col>
      <xdr:colOff>44450</xdr:colOff>
      <xdr:row>60</xdr:row>
      <xdr:rowOff>22585</xdr:rowOff>
    </xdr:to>
    <xdr:cxnSp macro="">
      <xdr:nvCxnSpPr>
        <xdr:cNvPr id="323" name="直線コネクタ 322"/>
        <xdr:cNvCxnSpPr/>
      </xdr:nvCxnSpPr>
      <xdr:spPr>
        <a:xfrm>
          <a:off x="15290800" y="1030355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112454</xdr:rowOff>
    </xdr:from>
    <xdr:ext cx="736600" cy="259045"/>
    <xdr:sp macro="" textlink="">
      <xdr:nvSpPr>
        <xdr:cNvPr id="325" name="テキスト ボックス 324"/>
        <xdr:cNvSpPr txBox="1"/>
      </xdr:nvSpPr>
      <xdr:spPr>
        <a:xfrm>
          <a:off x="15798800" y="103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10520</xdr:rowOff>
    </xdr:from>
    <xdr:to>
      <xdr:col>72</xdr:col>
      <xdr:colOff>203200</xdr:colOff>
      <xdr:row>60</xdr:row>
      <xdr:rowOff>16552</xdr:rowOff>
    </xdr:to>
    <xdr:cxnSp macro="">
      <xdr:nvCxnSpPr>
        <xdr:cNvPr id="326" name="直線コネクタ 325"/>
        <xdr:cNvCxnSpPr/>
      </xdr:nvCxnSpPr>
      <xdr:spPr>
        <a:xfrm>
          <a:off x="14401800" y="1029752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115270</xdr:rowOff>
    </xdr:from>
    <xdr:ext cx="762000" cy="259045"/>
    <xdr:sp macro="" textlink="">
      <xdr:nvSpPr>
        <xdr:cNvPr id="328" name="テキスト ボックス 327"/>
        <xdr:cNvSpPr txBox="1"/>
      </xdr:nvSpPr>
      <xdr:spPr>
        <a:xfrm>
          <a:off x="14909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5292</xdr:rowOff>
    </xdr:from>
    <xdr:to>
      <xdr:col>68</xdr:col>
      <xdr:colOff>152400</xdr:colOff>
      <xdr:row>60</xdr:row>
      <xdr:rowOff>10520</xdr:rowOff>
    </xdr:to>
    <xdr:cxnSp macro="">
      <xdr:nvCxnSpPr>
        <xdr:cNvPr id="329" name="直線コネクタ 328"/>
        <xdr:cNvCxnSpPr/>
      </xdr:nvCxnSpPr>
      <xdr:spPr>
        <a:xfrm>
          <a:off x="13512800" y="10292292"/>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108433</xdr:rowOff>
    </xdr:from>
    <xdr:ext cx="762000" cy="259045"/>
    <xdr:sp macro="" textlink="">
      <xdr:nvSpPr>
        <xdr:cNvPr id="331" name="テキスト ボックス 330"/>
        <xdr:cNvSpPr txBox="1"/>
      </xdr:nvSpPr>
      <xdr:spPr>
        <a:xfrm>
          <a:off x="14020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92748</xdr:rowOff>
    </xdr:from>
    <xdr:ext cx="762000" cy="259045"/>
    <xdr:sp macro="" textlink="">
      <xdr:nvSpPr>
        <xdr:cNvPr id="333" name="テキスト ボックス 332"/>
        <xdr:cNvSpPr txBox="1"/>
      </xdr:nvSpPr>
      <xdr:spPr>
        <a:xfrm>
          <a:off x="13131800" y="1037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142832</xdr:rowOff>
    </xdr:from>
    <xdr:to>
      <xdr:col>81</xdr:col>
      <xdr:colOff>95250</xdr:colOff>
      <xdr:row>60</xdr:row>
      <xdr:rowOff>72982</xdr:rowOff>
    </xdr:to>
    <xdr:sp macro="" textlink="">
      <xdr:nvSpPr>
        <xdr:cNvPr id="339" name="楕円 338"/>
        <xdr:cNvSpPr/>
      </xdr:nvSpPr>
      <xdr:spPr>
        <a:xfrm>
          <a:off x="16967200" y="102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64109</xdr:rowOff>
    </xdr:from>
    <xdr:ext cx="762000" cy="259045"/>
    <xdr:sp macro="" textlink="">
      <xdr:nvSpPr>
        <xdr:cNvPr id="340" name="定員管理の状況該当値テキスト"/>
        <xdr:cNvSpPr txBox="1"/>
      </xdr:nvSpPr>
      <xdr:spPr>
        <a:xfrm>
          <a:off x="17106900" y="1017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143235</xdr:rowOff>
    </xdr:from>
    <xdr:to>
      <xdr:col>77</xdr:col>
      <xdr:colOff>95250</xdr:colOff>
      <xdr:row>60</xdr:row>
      <xdr:rowOff>73385</xdr:rowOff>
    </xdr:to>
    <xdr:sp macro="" textlink="">
      <xdr:nvSpPr>
        <xdr:cNvPr id="341" name="楕円 340"/>
        <xdr:cNvSpPr/>
      </xdr:nvSpPr>
      <xdr:spPr>
        <a:xfrm>
          <a:off x="16129000" y="1025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83562</xdr:rowOff>
    </xdr:from>
    <xdr:ext cx="736600" cy="259045"/>
    <xdr:sp macro="" textlink="">
      <xdr:nvSpPr>
        <xdr:cNvPr id="342" name="テキスト ボックス 341"/>
        <xdr:cNvSpPr txBox="1"/>
      </xdr:nvSpPr>
      <xdr:spPr>
        <a:xfrm>
          <a:off x="15798800" y="1002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137202</xdr:rowOff>
    </xdr:from>
    <xdr:to>
      <xdr:col>73</xdr:col>
      <xdr:colOff>44450</xdr:colOff>
      <xdr:row>60</xdr:row>
      <xdr:rowOff>67352</xdr:rowOff>
    </xdr:to>
    <xdr:sp macro="" textlink="">
      <xdr:nvSpPr>
        <xdr:cNvPr id="343" name="楕円 342"/>
        <xdr:cNvSpPr/>
      </xdr:nvSpPr>
      <xdr:spPr>
        <a:xfrm>
          <a:off x="15240000" y="102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77529</xdr:rowOff>
    </xdr:from>
    <xdr:ext cx="762000" cy="259045"/>
    <xdr:sp macro="" textlink="">
      <xdr:nvSpPr>
        <xdr:cNvPr id="344" name="テキスト ボックス 343"/>
        <xdr:cNvSpPr txBox="1"/>
      </xdr:nvSpPr>
      <xdr:spPr>
        <a:xfrm>
          <a:off x="14909800" y="1002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131170</xdr:rowOff>
    </xdr:from>
    <xdr:to>
      <xdr:col>68</xdr:col>
      <xdr:colOff>203200</xdr:colOff>
      <xdr:row>60</xdr:row>
      <xdr:rowOff>61320</xdr:rowOff>
    </xdr:to>
    <xdr:sp macro="" textlink="">
      <xdr:nvSpPr>
        <xdr:cNvPr id="345" name="楕円 344"/>
        <xdr:cNvSpPr/>
      </xdr:nvSpPr>
      <xdr:spPr>
        <a:xfrm>
          <a:off x="14351000" y="102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71497</xdr:rowOff>
    </xdr:from>
    <xdr:ext cx="762000" cy="259045"/>
    <xdr:sp macro="" textlink="">
      <xdr:nvSpPr>
        <xdr:cNvPr id="346" name="テキスト ボックス 345"/>
        <xdr:cNvSpPr txBox="1"/>
      </xdr:nvSpPr>
      <xdr:spPr>
        <a:xfrm>
          <a:off x="14020800" y="1001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125942</xdr:rowOff>
    </xdr:from>
    <xdr:to>
      <xdr:col>64</xdr:col>
      <xdr:colOff>152400</xdr:colOff>
      <xdr:row>60</xdr:row>
      <xdr:rowOff>56092</xdr:rowOff>
    </xdr:to>
    <xdr:sp macro="" textlink="">
      <xdr:nvSpPr>
        <xdr:cNvPr id="347" name="楕円 346"/>
        <xdr:cNvSpPr/>
      </xdr:nvSpPr>
      <xdr:spPr>
        <a:xfrm>
          <a:off x="13462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66269</xdr:rowOff>
    </xdr:from>
    <xdr:ext cx="762000" cy="259045"/>
    <xdr:sp macro="" textlink="">
      <xdr:nvSpPr>
        <xdr:cNvPr id="348" name="テキスト ボックス 347"/>
        <xdr:cNvSpPr txBox="1"/>
      </xdr:nvSpPr>
      <xdr:spPr>
        <a:xfrm>
          <a:off x="13131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元利償還金及び公営企業等公債費充当相当額の減に加え、基準財政需要額算入額が減になったことから、単年度ベースで前年度比１．３ポイント、３か年平均でも前年度に比べ０．４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今後についても、消防本部新庁舎、市営住宅の建設等が控えていることから、事業の選択と集中を図り、計画的な財政運営に努める。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104902</xdr:rowOff>
    </xdr:from>
    <xdr:to>
      <xdr:col>81</xdr:col>
      <xdr:colOff>44450</xdr:colOff>
      <xdr:row>43</xdr:row>
      <xdr:rowOff>143510</xdr:rowOff>
    </xdr:to>
    <xdr:cxnSp macro="">
      <xdr:nvCxnSpPr>
        <xdr:cNvPr id="380" name="直線コネクタ 379"/>
        <xdr:cNvCxnSpPr/>
      </xdr:nvCxnSpPr>
      <xdr:spPr>
        <a:xfrm flipV="1">
          <a:off x="16179800" y="747725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1" name="公債費負担の状況平均値テキスト"/>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114554</xdr:rowOff>
    </xdr:from>
    <xdr:to>
      <xdr:col>77</xdr:col>
      <xdr:colOff>44450</xdr:colOff>
      <xdr:row>43</xdr:row>
      <xdr:rowOff>143510</xdr:rowOff>
    </xdr:to>
    <xdr:cxnSp macro="">
      <xdr:nvCxnSpPr>
        <xdr:cNvPr id="383" name="直線コネクタ 382"/>
        <xdr:cNvCxnSpPr/>
      </xdr:nvCxnSpPr>
      <xdr:spPr>
        <a:xfrm>
          <a:off x="15290800" y="74869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85" name="テキスト ボックス 384"/>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114554</xdr:rowOff>
    </xdr:from>
    <xdr:to>
      <xdr:col>72</xdr:col>
      <xdr:colOff>203200</xdr:colOff>
      <xdr:row>44</xdr:row>
      <xdr:rowOff>39624</xdr:rowOff>
    </xdr:to>
    <xdr:cxnSp macro="">
      <xdr:nvCxnSpPr>
        <xdr:cNvPr id="386" name="直線コネクタ 385"/>
        <xdr:cNvCxnSpPr/>
      </xdr:nvCxnSpPr>
      <xdr:spPr>
        <a:xfrm flipV="1">
          <a:off x="14401800" y="74869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8" name="テキスト ボックス 387"/>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39624</xdr:rowOff>
    </xdr:from>
    <xdr:to>
      <xdr:col>68</xdr:col>
      <xdr:colOff>152400</xdr:colOff>
      <xdr:row>44</xdr:row>
      <xdr:rowOff>107188</xdr:rowOff>
    </xdr:to>
    <xdr:cxnSp macro="">
      <xdr:nvCxnSpPr>
        <xdr:cNvPr id="389" name="直線コネクタ 388"/>
        <xdr:cNvCxnSpPr/>
      </xdr:nvCxnSpPr>
      <xdr:spPr>
        <a:xfrm flipV="1">
          <a:off x="13512800" y="75834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1" name="テキスト ボックス 390"/>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3" name="テキスト ボックス 392"/>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54102</xdr:rowOff>
    </xdr:from>
    <xdr:to>
      <xdr:col>81</xdr:col>
      <xdr:colOff>95250</xdr:colOff>
      <xdr:row>43</xdr:row>
      <xdr:rowOff>155702</xdr:rowOff>
    </xdr:to>
    <xdr:sp macro="" textlink="">
      <xdr:nvSpPr>
        <xdr:cNvPr id="399" name="楕円 398"/>
        <xdr:cNvSpPr/>
      </xdr:nvSpPr>
      <xdr:spPr>
        <a:xfrm>
          <a:off x="16967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26179</xdr:rowOff>
    </xdr:from>
    <xdr:ext cx="762000" cy="259045"/>
    <xdr:sp macro="" textlink="">
      <xdr:nvSpPr>
        <xdr:cNvPr id="400" name="公債費負担の状況該当値テキスト"/>
        <xdr:cNvSpPr txBox="1"/>
      </xdr:nvSpPr>
      <xdr:spPr>
        <a:xfrm>
          <a:off x="17106900" y="739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1" name="楕円 400"/>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2" name="テキスト ボックス 401"/>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63754</xdr:rowOff>
    </xdr:from>
    <xdr:to>
      <xdr:col>73</xdr:col>
      <xdr:colOff>44450</xdr:colOff>
      <xdr:row>43</xdr:row>
      <xdr:rowOff>165354</xdr:rowOff>
    </xdr:to>
    <xdr:sp macro="" textlink="">
      <xdr:nvSpPr>
        <xdr:cNvPr id="403" name="楕円 402"/>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150131</xdr:rowOff>
    </xdr:from>
    <xdr:ext cx="762000" cy="259045"/>
    <xdr:sp macro="" textlink="">
      <xdr:nvSpPr>
        <xdr:cNvPr id="404" name="テキスト ボックス 403"/>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160274</xdr:rowOff>
    </xdr:from>
    <xdr:to>
      <xdr:col>68</xdr:col>
      <xdr:colOff>203200</xdr:colOff>
      <xdr:row>44</xdr:row>
      <xdr:rowOff>90424</xdr:rowOff>
    </xdr:to>
    <xdr:sp macro="" textlink="">
      <xdr:nvSpPr>
        <xdr:cNvPr id="405" name="楕円 404"/>
        <xdr:cNvSpPr/>
      </xdr:nvSpPr>
      <xdr:spPr>
        <a:xfrm>
          <a:off x="14351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75201</xdr:rowOff>
    </xdr:from>
    <xdr:ext cx="762000" cy="259045"/>
    <xdr:sp macro="" textlink="">
      <xdr:nvSpPr>
        <xdr:cNvPr id="406" name="テキスト ボックス 405"/>
        <xdr:cNvSpPr txBox="1"/>
      </xdr:nvSpPr>
      <xdr:spPr>
        <a:xfrm>
          <a:off x="14020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56388</xdr:rowOff>
    </xdr:from>
    <xdr:to>
      <xdr:col>64</xdr:col>
      <xdr:colOff>152400</xdr:colOff>
      <xdr:row>44</xdr:row>
      <xdr:rowOff>157988</xdr:rowOff>
    </xdr:to>
    <xdr:sp macro="" textlink="">
      <xdr:nvSpPr>
        <xdr:cNvPr id="407" name="楕円 406"/>
        <xdr:cNvSpPr/>
      </xdr:nvSpPr>
      <xdr:spPr>
        <a:xfrm>
          <a:off x="13462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142765</xdr:rowOff>
    </xdr:from>
    <xdr:ext cx="762000" cy="259045"/>
    <xdr:sp macro="" textlink="">
      <xdr:nvSpPr>
        <xdr:cNvPr id="408" name="テキスト ボックス 407"/>
        <xdr:cNvSpPr txBox="1"/>
      </xdr:nvSpPr>
      <xdr:spPr>
        <a:xfrm>
          <a:off x="13131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令和元年度においては、地方債現在高や公営企業債等繰入見込額等の減により、将来負担額が減となったことから、前年度より３．７ポイント改善した。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今後についても、地方債残高等の将来負担額の推移に注視しながら、中長期的な視点に立ち、計画的な地方債の発行を図るなど、財政の健全化に努める。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7" name="直線コネクタ 436"/>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8" name="将来負担の状況最小値テキスト"/>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9" name="直線コネクタ 438"/>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161572</xdr:rowOff>
    </xdr:from>
    <xdr:to>
      <xdr:col>81</xdr:col>
      <xdr:colOff>44450</xdr:colOff>
      <xdr:row>21</xdr:row>
      <xdr:rowOff>39723</xdr:rowOff>
    </xdr:to>
    <xdr:cxnSp macro="">
      <xdr:nvCxnSpPr>
        <xdr:cNvPr id="442" name="直線コネクタ 441"/>
        <xdr:cNvCxnSpPr/>
      </xdr:nvCxnSpPr>
      <xdr:spPr>
        <a:xfrm flipV="1">
          <a:off x="16179800" y="3590572"/>
          <a:ext cx="8382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111989</xdr:rowOff>
    </xdr:from>
    <xdr:ext cx="762000" cy="259045"/>
    <xdr:sp macro="" textlink="">
      <xdr:nvSpPr>
        <xdr:cNvPr id="443" name="将来負担の状況平均値テキスト"/>
        <xdr:cNvSpPr txBox="1"/>
      </xdr:nvSpPr>
      <xdr:spPr>
        <a:xfrm>
          <a:off x="17106900" y="268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4" name="フローチャート: 判断 443"/>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39723</xdr:rowOff>
    </xdr:from>
    <xdr:to>
      <xdr:col>77</xdr:col>
      <xdr:colOff>44450</xdr:colOff>
      <xdr:row>21</xdr:row>
      <xdr:rowOff>106750</xdr:rowOff>
    </xdr:to>
    <xdr:cxnSp macro="">
      <xdr:nvCxnSpPr>
        <xdr:cNvPr id="445" name="直線コネクタ 444"/>
        <xdr:cNvCxnSpPr/>
      </xdr:nvCxnSpPr>
      <xdr:spPr>
        <a:xfrm flipV="1">
          <a:off x="15290800" y="3640173"/>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6" name="フローチャート: 判断 445"/>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7" name="テキスト ボックス 446"/>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106750</xdr:rowOff>
    </xdr:from>
    <xdr:to>
      <xdr:col>72</xdr:col>
      <xdr:colOff>203200</xdr:colOff>
      <xdr:row>22</xdr:row>
      <xdr:rowOff>47907</xdr:rowOff>
    </xdr:to>
    <xdr:cxnSp macro="">
      <xdr:nvCxnSpPr>
        <xdr:cNvPr id="448" name="直線コネクタ 447"/>
        <xdr:cNvCxnSpPr/>
      </xdr:nvCxnSpPr>
      <xdr:spPr>
        <a:xfrm flipV="1">
          <a:off x="14401800" y="370720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82056</xdr:rowOff>
    </xdr:from>
    <xdr:to>
      <xdr:col>73</xdr:col>
      <xdr:colOff>44450</xdr:colOff>
      <xdr:row>17</xdr:row>
      <xdr:rowOff>12206</xdr:rowOff>
    </xdr:to>
    <xdr:sp macro="" textlink="">
      <xdr:nvSpPr>
        <xdr:cNvPr id="449" name="フローチャート: 判断 448"/>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50" name="テキスト ボックス 449"/>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31821</xdr:rowOff>
    </xdr:from>
    <xdr:to>
      <xdr:col>68</xdr:col>
      <xdr:colOff>152400</xdr:colOff>
      <xdr:row>22</xdr:row>
      <xdr:rowOff>47907</xdr:rowOff>
    </xdr:to>
    <xdr:cxnSp macro="">
      <xdr:nvCxnSpPr>
        <xdr:cNvPr id="451" name="直線コネクタ 450"/>
        <xdr:cNvCxnSpPr/>
      </xdr:nvCxnSpPr>
      <xdr:spPr>
        <a:xfrm>
          <a:off x="13512800" y="380372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2" name="フローチャート: 判断 451"/>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3" name="テキスト ボックス 452"/>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4" name="フローチャート: 判断 453"/>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73324</xdr:rowOff>
    </xdr:from>
    <xdr:ext cx="762000" cy="259045"/>
    <xdr:sp macro="" textlink="">
      <xdr:nvSpPr>
        <xdr:cNvPr id="455" name="テキスト ボックス 454"/>
        <xdr:cNvSpPr txBox="1"/>
      </xdr:nvSpPr>
      <xdr:spPr>
        <a:xfrm>
          <a:off x="13131800" y="264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110772</xdr:rowOff>
    </xdr:from>
    <xdr:to>
      <xdr:col>81</xdr:col>
      <xdr:colOff>95250</xdr:colOff>
      <xdr:row>21</xdr:row>
      <xdr:rowOff>40922</xdr:rowOff>
    </xdr:to>
    <xdr:sp macro="" textlink="">
      <xdr:nvSpPr>
        <xdr:cNvPr id="461" name="楕円 460"/>
        <xdr:cNvSpPr/>
      </xdr:nvSpPr>
      <xdr:spPr>
        <a:xfrm>
          <a:off x="16967200" y="35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82849</xdr:rowOff>
    </xdr:from>
    <xdr:ext cx="762000" cy="259045"/>
    <xdr:sp macro="" textlink="">
      <xdr:nvSpPr>
        <xdr:cNvPr id="462" name="将来負担の状況該当値テキスト"/>
        <xdr:cNvSpPr txBox="1"/>
      </xdr:nvSpPr>
      <xdr:spPr>
        <a:xfrm>
          <a:off x="17106900" y="35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160373</xdr:rowOff>
    </xdr:from>
    <xdr:to>
      <xdr:col>77</xdr:col>
      <xdr:colOff>95250</xdr:colOff>
      <xdr:row>21</xdr:row>
      <xdr:rowOff>90523</xdr:rowOff>
    </xdr:to>
    <xdr:sp macro="" textlink="">
      <xdr:nvSpPr>
        <xdr:cNvPr id="463" name="楕円 462"/>
        <xdr:cNvSpPr/>
      </xdr:nvSpPr>
      <xdr:spPr>
        <a:xfrm>
          <a:off x="16129000" y="358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75300</xdr:rowOff>
    </xdr:from>
    <xdr:ext cx="736600" cy="259045"/>
    <xdr:sp macro="" textlink="">
      <xdr:nvSpPr>
        <xdr:cNvPr id="464" name="テキスト ボックス 463"/>
        <xdr:cNvSpPr txBox="1"/>
      </xdr:nvSpPr>
      <xdr:spPr>
        <a:xfrm>
          <a:off x="15798800" y="3675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55950</xdr:rowOff>
    </xdr:from>
    <xdr:to>
      <xdr:col>73</xdr:col>
      <xdr:colOff>44450</xdr:colOff>
      <xdr:row>21</xdr:row>
      <xdr:rowOff>157550</xdr:rowOff>
    </xdr:to>
    <xdr:sp macro="" textlink="">
      <xdr:nvSpPr>
        <xdr:cNvPr id="465" name="楕円 464"/>
        <xdr:cNvSpPr/>
      </xdr:nvSpPr>
      <xdr:spPr>
        <a:xfrm>
          <a:off x="15240000" y="36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142327</xdr:rowOff>
    </xdr:from>
    <xdr:ext cx="762000" cy="259045"/>
    <xdr:sp macro="" textlink="">
      <xdr:nvSpPr>
        <xdr:cNvPr id="466" name="テキスト ボックス 465"/>
        <xdr:cNvSpPr txBox="1"/>
      </xdr:nvSpPr>
      <xdr:spPr>
        <a:xfrm>
          <a:off x="14909800" y="37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168557</xdr:rowOff>
    </xdr:from>
    <xdr:to>
      <xdr:col>68</xdr:col>
      <xdr:colOff>203200</xdr:colOff>
      <xdr:row>22</xdr:row>
      <xdr:rowOff>98707</xdr:rowOff>
    </xdr:to>
    <xdr:sp macro="" textlink="">
      <xdr:nvSpPr>
        <xdr:cNvPr id="467" name="楕円 466"/>
        <xdr:cNvSpPr/>
      </xdr:nvSpPr>
      <xdr:spPr>
        <a:xfrm>
          <a:off x="14351000" y="37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83484</xdr:rowOff>
    </xdr:from>
    <xdr:ext cx="762000" cy="259045"/>
    <xdr:sp macro="" textlink="">
      <xdr:nvSpPr>
        <xdr:cNvPr id="468" name="テキスト ボックス 467"/>
        <xdr:cNvSpPr txBox="1"/>
      </xdr:nvSpPr>
      <xdr:spPr>
        <a:xfrm>
          <a:off x="14020800" y="385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152471</xdr:rowOff>
    </xdr:from>
    <xdr:to>
      <xdr:col>64</xdr:col>
      <xdr:colOff>152400</xdr:colOff>
      <xdr:row>22</xdr:row>
      <xdr:rowOff>82621</xdr:rowOff>
    </xdr:to>
    <xdr:sp macro="" textlink="">
      <xdr:nvSpPr>
        <xdr:cNvPr id="469" name="楕円 468"/>
        <xdr:cNvSpPr/>
      </xdr:nvSpPr>
      <xdr:spPr>
        <a:xfrm>
          <a:off x="13462000" y="37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67398</xdr:rowOff>
    </xdr:from>
    <xdr:ext cx="762000" cy="259045"/>
    <xdr:sp macro="" textlink="">
      <xdr:nvSpPr>
        <xdr:cNvPr id="470" name="テキスト ボックス 469"/>
        <xdr:cNvSpPr txBox="1"/>
      </xdr:nvSpPr>
      <xdr:spPr>
        <a:xfrm>
          <a:off x="13131800" y="383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北海道登別市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47,608
47,367
212.21
24,053,214
23,547,604
443,640
11,430,335
22,834,141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かかる経常収支比率は、平成２５年度から概ね横ばいで推移しており、令和元年度は退職手当の減等により前年度から０．９ポイント改善したが、類似団体平均を上回る状況にあることから、今後についても引き続き人件費の抑制を図り、比率の低下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5080</xdr:rowOff>
    </xdr:to>
    <xdr:cxnSp macro="">
      <xdr:nvCxnSpPr>
        <xdr:cNvPr id="66" name="直線コネクタ 65"/>
        <xdr:cNvCxnSpPr/>
      </xdr:nvCxnSpPr>
      <xdr:spPr>
        <a:xfrm flipV="1">
          <a:off x="3987800" y="6108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762000" cy="259045"/>
    <xdr:sp macro="" textlink="">
      <xdr:nvSpPr>
        <xdr:cNvPr id="67" name="人件費平均値テキスト"/>
        <xdr:cNvSpPr txBox="1"/>
      </xdr:nvSpPr>
      <xdr:spPr>
        <a:xfrm>
          <a:off x="4914900" y="578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5080</xdr:rowOff>
    </xdr:to>
    <xdr:cxnSp macro="">
      <xdr:nvCxnSpPr>
        <xdr:cNvPr id="69" name="直線コネクタ 68"/>
        <xdr:cNvCxnSpPr/>
      </xdr:nvCxnSpPr>
      <xdr:spPr>
        <a:xfrm>
          <a:off x="3098800" y="6093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71" name="テキスト ボックス 70"/>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36</xdr:row>
      <xdr:rowOff>12700</xdr:rowOff>
    </xdr:to>
    <xdr:cxnSp macro="">
      <xdr:nvCxnSpPr>
        <xdr:cNvPr id="72" name="直線コネクタ 71"/>
        <xdr:cNvCxnSpPr/>
      </xdr:nvCxnSpPr>
      <xdr:spPr>
        <a:xfrm flipV="1">
          <a:off x="2209800" y="6093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74" name="テキスト ボックス 73"/>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36</xdr:row>
      <xdr:rowOff>12700</xdr:rowOff>
    </xdr:to>
    <xdr:cxnSp macro="">
      <xdr:nvCxnSpPr>
        <xdr:cNvPr id="75" name="直線コネクタ 74"/>
        <xdr:cNvCxnSpPr/>
      </xdr:nvCxnSpPr>
      <xdr:spPr>
        <a:xfrm>
          <a:off x="1320800" y="60553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77" name="テキスト ボックス 76"/>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79" name="テキスト ボックス 78"/>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29227</xdr:rowOff>
    </xdr:from>
    <xdr:ext cx="762000" cy="259045"/>
    <xdr:sp macro="" textlink="">
      <xdr:nvSpPr>
        <xdr:cNvPr id="86" name="人件費該当値テキスト"/>
        <xdr:cNvSpPr txBox="1"/>
      </xdr:nvSpPr>
      <xdr:spPr>
        <a:xfrm>
          <a:off x="4914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88" name="テキスト ボックス 87"/>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128287</xdr:rowOff>
    </xdr:from>
    <xdr:ext cx="762000" cy="259045"/>
    <xdr:sp macro="" textlink="">
      <xdr:nvSpPr>
        <xdr:cNvPr id="90" name="テキスト ボックス 89"/>
        <xdr:cNvSpPr txBox="1"/>
      </xdr:nvSpPr>
      <xdr:spPr>
        <a:xfrm>
          <a:off x="2717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2" name="テキスト ボックス 91"/>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90187</xdr:rowOff>
    </xdr:from>
    <xdr:ext cx="762000" cy="259045"/>
    <xdr:sp macro="" textlink="">
      <xdr:nvSpPr>
        <xdr:cNvPr id="94" name="テキスト ボックス 93"/>
        <xdr:cNvSpPr txBox="1"/>
      </xdr:nvSpPr>
      <xdr:spPr>
        <a:xfrm>
          <a:off x="939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物件費に係る経常収支比率は、前年度から大きな変動はないものの、類似団体の平均を上回って推移している。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今後においても、事務経費やランニングコストなど歳出の抑制を図り、比率低下に努める。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8890</xdr:rowOff>
    </xdr:to>
    <xdr:cxnSp macro="">
      <xdr:nvCxnSpPr>
        <xdr:cNvPr id="127" name="直線コネクタ 126"/>
        <xdr:cNvCxnSpPr/>
      </xdr:nvCxnSpPr>
      <xdr:spPr>
        <a:xfrm>
          <a:off x="15671800" y="2923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8"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8890</xdr:rowOff>
    </xdr:to>
    <xdr:cxnSp macro="">
      <xdr:nvCxnSpPr>
        <xdr:cNvPr id="130" name="直線コネクタ 129"/>
        <xdr:cNvCxnSpPr/>
      </xdr:nvCxnSpPr>
      <xdr:spPr>
        <a:xfrm>
          <a:off x="14782800" y="2900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32" name="テキスト ボックス 131"/>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16</xdr:row>
      <xdr:rowOff>165100</xdr:rowOff>
    </xdr:to>
    <xdr:cxnSp macro="">
      <xdr:nvCxnSpPr>
        <xdr:cNvPr id="133" name="直線コネクタ 132"/>
        <xdr:cNvCxnSpPr/>
      </xdr:nvCxnSpPr>
      <xdr:spPr>
        <a:xfrm flipV="1">
          <a:off x="13893800" y="2900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165100</xdr:rowOff>
    </xdr:to>
    <xdr:cxnSp macro="">
      <xdr:nvCxnSpPr>
        <xdr:cNvPr id="136" name="直線コネクタ 135"/>
        <xdr:cNvCxnSpPr/>
      </xdr:nvCxnSpPr>
      <xdr:spPr>
        <a:xfrm>
          <a:off x="13004800" y="2847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38" name="テキスト ボックス 137"/>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6" name="楕円 145"/>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7"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8" name="楕円 147"/>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9" name="テキスト ボックス 148"/>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50" name="楕円 149"/>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51" name="テキスト ボックス 150"/>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3" name="テキスト ボックス 152"/>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4" name="楕円 153"/>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5" name="テキスト ボックス 154"/>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扶助費に係る経常収支比率は、類似団体と比較して高い水準で推移している。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令和元年度は、障害者介護給付費・訓練等給付費、特定教育・保育施設等給付費、児童扶養手当の増により前年度から１．３ポイント上昇しており、類似団体と比較しても高い水準にある。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今後においても社会保障関係費の増が見込まれ、高い水準で推移することが予想される。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131572</xdr:rowOff>
    </xdr:from>
    <xdr:to>
      <xdr:col>24</xdr:col>
      <xdr:colOff>25400</xdr:colOff>
      <xdr:row>57</xdr:row>
      <xdr:rowOff>78994</xdr:rowOff>
    </xdr:to>
    <xdr:cxnSp macro="">
      <xdr:nvCxnSpPr>
        <xdr:cNvPr id="186" name="直線コネクタ 185"/>
        <xdr:cNvCxnSpPr/>
      </xdr:nvCxnSpPr>
      <xdr:spPr>
        <a:xfrm>
          <a:off x="3987800" y="973277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88155</xdr:rowOff>
    </xdr:from>
    <xdr:ext cx="762000" cy="259045"/>
    <xdr:sp macro="" textlink="">
      <xdr:nvSpPr>
        <xdr:cNvPr id="187" name="扶助費平均値テキスト"/>
        <xdr:cNvSpPr txBox="1"/>
      </xdr:nvSpPr>
      <xdr:spPr>
        <a:xfrm>
          <a:off x="4914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131572</xdr:rowOff>
    </xdr:from>
    <xdr:to>
      <xdr:col>19</xdr:col>
      <xdr:colOff>187325</xdr:colOff>
      <xdr:row>57</xdr:row>
      <xdr:rowOff>14986</xdr:rowOff>
    </xdr:to>
    <xdr:cxnSp macro="">
      <xdr:nvCxnSpPr>
        <xdr:cNvPr id="189" name="直線コネクタ 188"/>
        <xdr:cNvCxnSpPr/>
      </xdr:nvCxnSpPr>
      <xdr:spPr>
        <a:xfrm flipV="1">
          <a:off x="3098800" y="9732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1" name="テキスト ボックス 190"/>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94996</xdr:rowOff>
    </xdr:from>
    <xdr:to>
      <xdr:col>15</xdr:col>
      <xdr:colOff>98425</xdr:colOff>
      <xdr:row>57</xdr:row>
      <xdr:rowOff>14986</xdr:rowOff>
    </xdr:to>
    <xdr:cxnSp macro="">
      <xdr:nvCxnSpPr>
        <xdr:cNvPr id="192" name="直線コネクタ 191"/>
        <xdr:cNvCxnSpPr/>
      </xdr:nvCxnSpPr>
      <xdr:spPr>
        <a:xfrm>
          <a:off x="2209800" y="96961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101109</xdr:rowOff>
    </xdr:from>
    <xdr:ext cx="762000" cy="259045"/>
    <xdr:sp macro="" textlink="">
      <xdr:nvSpPr>
        <xdr:cNvPr id="194" name="テキスト ボックス 193"/>
        <xdr:cNvSpPr txBox="1"/>
      </xdr:nvSpPr>
      <xdr:spPr>
        <a:xfrm>
          <a:off x="2717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76708</xdr:rowOff>
    </xdr:from>
    <xdr:to>
      <xdr:col>11</xdr:col>
      <xdr:colOff>9525</xdr:colOff>
      <xdr:row>56</xdr:row>
      <xdr:rowOff>94996</xdr:rowOff>
    </xdr:to>
    <xdr:cxnSp macro="">
      <xdr:nvCxnSpPr>
        <xdr:cNvPr id="195" name="直線コネクタ 194"/>
        <xdr:cNvCxnSpPr/>
      </xdr:nvCxnSpPr>
      <xdr:spPr>
        <a:xfrm>
          <a:off x="1320800" y="9677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91965</xdr:rowOff>
    </xdr:from>
    <xdr:ext cx="762000" cy="259045"/>
    <xdr:sp macro="" textlink="">
      <xdr:nvSpPr>
        <xdr:cNvPr id="197" name="テキスト ボックス 196"/>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110253</xdr:rowOff>
    </xdr:from>
    <xdr:ext cx="762000" cy="259045"/>
    <xdr:sp macro="" textlink="">
      <xdr:nvSpPr>
        <xdr:cNvPr id="199" name="テキスト ボックス 198"/>
        <xdr:cNvSpPr txBox="1"/>
      </xdr:nvSpPr>
      <xdr:spPr>
        <a:xfrm>
          <a:off x="939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28194</xdr:rowOff>
    </xdr:from>
    <xdr:to>
      <xdr:col>24</xdr:col>
      <xdr:colOff>76200</xdr:colOff>
      <xdr:row>57</xdr:row>
      <xdr:rowOff>129794</xdr:rowOff>
    </xdr:to>
    <xdr:sp macro="" textlink="">
      <xdr:nvSpPr>
        <xdr:cNvPr id="205" name="楕円 204"/>
        <xdr:cNvSpPr/>
      </xdr:nvSpPr>
      <xdr:spPr>
        <a:xfrm>
          <a:off x="4775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271</xdr:rowOff>
    </xdr:from>
    <xdr:ext cx="762000" cy="259045"/>
    <xdr:sp macro="" textlink="">
      <xdr:nvSpPr>
        <xdr:cNvPr id="206" name="扶助費該当値テキスト"/>
        <xdr:cNvSpPr txBox="1"/>
      </xdr:nvSpPr>
      <xdr:spPr>
        <a:xfrm>
          <a:off x="49149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80772</xdr:rowOff>
    </xdr:from>
    <xdr:to>
      <xdr:col>20</xdr:col>
      <xdr:colOff>38100</xdr:colOff>
      <xdr:row>57</xdr:row>
      <xdr:rowOff>10922</xdr:rowOff>
    </xdr:to>
    <xdr:sp macro="" textlink="">
      <xdr:nvSpPr>
        <xdr:cNvPr id="207" name="楕円 206"/>
        <xdr:cNvSpPr/>
      </xdr:nvSpPr>
      <xdr:spPr>
        <a:xfrm>
          <a:off x="3937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167149</xdr:rowOff>
    </xdr:from>
    <xdr:ext cx="736600" cy="259045"/>
    <xdr:sp macro="" textlink="">
      <xdr:nvSpPr>
        <xdr:cNvPr id="208" name="テキスト ボックス 207"/>
        <xdr:cNvSpPr txBox="1"/>
      </xdr:nvSpPr>
      <xdr:spPr>
        <a:xfrm>
          <a:off x="3606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135636</xdr:rowOff>
    </xdr:from>
    <xdr:to>
      <xdr:col>15</xdr:col>
      <xdr:colOff>149225</xdr:colOff>
      <xdr:row>57</xdr:row>
      <xdr:rowOff>65786</xdr:rowOff>
    </xdr:to>
    <xdr:sp macro="" textlink="">
      <xdr:nvSpPr>
        <xdr:cNvPr id="209" name="楕円 208"/>
        <xdr:cNvSpPr/>
      </xdr:nvSpPr>
      <xdr:spPr>
        <a:xfrm>
          <a:off x="3048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50563</xdr:rowOff>
    </xdr:from>
    <xdr:ext cx="762000" cy="259045"/>
    <xdr:sp macro="" textlink="">
      <xdr:nvSpPr>
        <xdr:cNvPr id="210" name="テキスト ボックス 209"/>
        <xdr:cNvSpPr txBox="1"/>
      </xdr:nvSpPr>
      <xdr:spPr>
        <a:xfrm>
          <a:off x="2717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44196</xdr:rowOff>
    </xdr:from>
    <xdr:to>
      <xdr:col>11</xdr:col>
      <xdr:colOff>60325</xdr:colOff>
      <xdr:row>56</xdr:row>
      <xdr:rowOff>145796</xdr:rowOff>
    </xdr:to>
    <xdr:sp macro="" textlink="">
      <xdr:nvSpPr>
        <xdr:cNvPr id="211" name="楕円 210"/>
        <xdr:cNvSpPr/>
      </xdr:nvSpPr>
      <xdr:spPr>
        <a:xfrm>
          <a:off x="2159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130573</xdr:rowOff>
    </xdr:from>
    <xdr:ext cx="762000" cy="259045"/>
    <xdr:sp macro="" textlink="">
      <xdr:nvSpPr>
        <xdr:cNvPr id="212" name="テキスト ボックス 211"/>
        <xdr:cNvSpPr txBox="1"/>
      </xdr:nvSpPr>
      <xdr:spPr>
        <a:xfrm>
          <a:off x="1828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25908</xdr:rowOff>
    </xdr:from>
    <xdr:to>
      <xdr:col>6</xdr:col>
      <xdr:colOff>171450</xdr:colOff>
      <xdr:row>56</xdr:row>
      <xdr:rowOff>127508</xdr:rowOff>
    </xdr:to>
    <xdr:sp macro="" textlink="">
      <xdr:nvSpPr>
        <xdr:cNvPr id="213" name="楕円 212"/>
        <xdr:cNvSpPr/>
      </xdr:nvSpPr>
      <xdr:spPr>
        <a:xfrm>
          <a:off x="1270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112285</xdr:rowOff>
    </xdr:from>
    <xdr:ext cx="762000" cy="259045"/>
    <xdr:sp macro="" textlink="">
      <xdr:nvSpPr>
        <xdr:cNvPr id="214" name="テキスト ボックス 213"/>
        <xdr:cNvSpPr txBox="1"/>
      </xdr:nvSpPr>
      <xdr:spPr>
        <a:xfrm>
          <a:off x="939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その他の経費に係る経常収支比率は、その大部分を他会計に対する繰出金が占めており、近年はほぼ横ばいで推移しているものの、令和元年度は類似団体を上回る状況となっている。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他会計に対する繰出金については、より一層計画的な財政運営を図ることで、一般会計における繰出金の抑制に努める。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138430</xdr:rowOff>
    </xdr:to>
    <xdr:cxnSp macro="">
      <xdr:nvCxnSpPr>
        <xdr:cNvPr id="247" name="直線コネクタ 246"/>
        <xdr:cNvCxnSpPr/>
      </xdr:nvCxnSpPr>
      <xdr:spPr>
        <a:xfrm>
          <a:off x="15671800" y="9865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48"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107950</xdr:rowOff>
    </xdr:to>
    <xdr:cxnSp macro="">
      <xdr:nvCxnSpPr>
        <xdr:cNvPr id="250" name="直線コネクタ 249"/>
        <xdr:cNvCxnSpPr/>
      </xdr:nvCxnSpPr>
      <xdr:spPr>
        <a:xfrm flipV="1">
          <a:off x="14782800" y="986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2" name="テキスト ボックス 251"/>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107950</xdr:rowOff>
    </xdr:to>
    <xdr:cxnSp macro="">
      <xdr:nvCxnSpPr>
        <xdr:cNvPr id="253" name="直線コネクタ 252"/>
        <xdr:cNvCxnSpPr/>
      </xdr:nvCxnSpPr>
      <xdr:spPr>
        <a:xfrm>
          <a:off x="13893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5" name="テキスト ボックス 254"/>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69850</xdr:rowOff>
    </xdr:to>
    <xdr:cxnSp macro="">
      <xdr:nvCxnSpPr>
        <xdr:cNvPr id="256" name="直線コネクタ 255"/>
        <xdr:cNvCxnSpPr/>
      </xdr:nvCxnSpPr>
      <xdr:spPr>
        <a:xfrm>
          <a:off x="13004800" y="978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58" name="テキスト ボックス 257"/>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0" name="テキスト ボックス 259"/>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6" name="楕円 265"/>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7"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8" name="楕円 267"/>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69" name="テキスト ボックス 268"/>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0" name="楕円 269"/>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1" name="テキスト ボックス 27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2" name="楕円 271"/>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3" name="テキスト ボックス 272"/>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4" name="楕円 273"/>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75" name="テキスト ボックス 274"/>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補助費等に係る経常収支比率は、類似団体の平均より２．８ポイント下回っている状況にある。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今後もほぼ横ばいで推移するものと推測される。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26416</xdr:rowOff>
    </xdr:to>
    <xdr:cxnSp macro="">
      <xdr:nvCxnSpPr>
        <xdr:cNvPr id="305" name="直線コネクタ 304"/>
        <xdr:cNvCxnSpPr/>
      </xdr:nvCxnSpPr>
      <xdr:spPr>
        <a:xfrm flipV="1">
          <a:off x="15671800" y="61711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6"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26416</xdr:rowOff>
    </xdr:to>
    <xdr:cxnSp macro="">
      <xdr:nvCxnSpPr>
        <xdr:cNvPr id="308" name="直線コネクタ 307"/>
        <xdr:cNvCxnSpPr/>
      </xdr:nvCxnSpPr>
      <xdr:spPr>
        <a:xfrm>
          <a:off x="14782800" y="6175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0" name="テキスト ボックス 309"/>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44704</xdr:rowOff>
    </xdr:to>
    <xdr:cxnSp macro="">
      <xdr:nvCxnSpPr>
        <xdr:cNvPr id="311" name="直線コネクタ 310"/>
        <xdr:cNvCxnSpPr/>
      </xdr:nvCxnSpPr>
      <xdr:spPr>
        <a:xfrm flipV="1">
          <a:off x="13893800" y="6175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3" name="テキスト ボックス 312"/>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44704</xdr:rowOff>
    </xdr:to>
    <xdr:cxnSp macro="">
      <xdr:nvCxnSpPr>
        <xdr:cNvPr id="314" name="直線コネクタ 313"/>
        <xdr:cNvCxnSpPr/>
      </xdr:nvCxnSpPr>
      <xdr:spPr>
        <a:xfrm>
          <a:off x="13004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8" name="テキスト ボックス 317"/>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4" name="楕円 323"/>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5"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6" name="楕円 325"/>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7" name="テキスト ボックス 326"/>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8" name="楕円 327"/>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29" name="テキスト ボックス 328"/>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0" name="楕円 329"/>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1" name="テキスト ボックス 330"/>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2" name="楕円 331"/>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3" name="テキスト ボックス 332"/>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令和元年度においては、市民プール建設に係る市債の償還等が終了したことに伴い、前年度から１．８ポイント減少したものの、依然として類似団体の平均を上回っており、普通会計全体における経常収支比率を引き上げる主な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今後においては、消防本部新庁舎、市営住宅の建設等が控えていることから、事業の選択と集中を図り、弾力性のある財政運営が図られるよう努める。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138430</xdr:rowOff>
    </xdr:to>
    <xdr:cxnSp macro="">
      <xdr:nvCxnSpPr>
        <xdr:cNvPr id="366" name="直線コネクタ 365"/>
        <xdr:cNvCxnSpPr/>
      </xdr:nvCxnSpPr>
      <xdr:spPr>
        <a:xfrm flipV="1">
          <a:off x="3987800" y="132029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54627</xdr:rowOff>
    </xdr:from>
    <xdr:ext cx="762000" cy="259045"/>
    <xdr:sp macro="" textlink="">
      <xdr:nvSpPr>
        <xdr:cNvPr id="367" name="公債費平均値テキスト"/>
        <xdr:cNvSpPr txBox="1"/>
      </xdr:nvSpPr>
      <xdr:spPr>
        <a:xfrm>
          <a:off x="4914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138430</xdr:rowOff>
    </xdr:to>
    <xdr:cxnSp macro="">
      <xdr:nvCxnSpPr>
        <xdr:cNvPr id="369" name="直線コネクタ 368"/>
        <xdr:cNvCxnSpPr/>
      </xdr:nvCxnSpPr>
      <xdr:spPr>
        <a:xfrm>
          <a:off x="3098800" y="1330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1" name="テキスト ボックス 370"/>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123189</xdr:rowOff>
    </xdr:to>
    <xdr:cxnSp macro="">
      <xdr:nvCxnSpPr>
        <xdr:cNvPr id="372" name="直線コネクタ 371"/>
        <xdr:cNvCxnSpPr/>
      </xdr:nvCxnSpPr>
      <xdr:spPr>
        <a:xfrm flipV="1">
          <a:off x="2209800" y="13309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4" name="テキスト ボックス 373"/>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123189</xdr:rowOff>
    </xdr:to>
    <xdr:cxnSp macro="">
      <xdr:nvCxnSpPr>
        <xdr:cNvPr id="375" name="直線コネクタ 374"/>
        <xdr:cNvCxnSpPr/>
      </xdr:nvCxnSpPr>
      <xdr:spPr>
        <a:xfrm>
          <a:off x="1320800" y="132638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77" name="テキスト ボックス 376"/>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79" name="テキスト ボックス 378"/>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5" name="楕円 384"/>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86"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7" name="楕円 386"/>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8" name="テキスト ボックス 387"/>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89" name="楕円 388"/>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90" name="テキスト ボックス 389"/>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1" name="楕円 390"/>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392" name="テキスト ボックス 391"/>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93" name="楕円 392"/>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97807</xdr:rowOff>
    </xdr:from>
    <xdr:ext cx="762000" cy="259045"/>
    <xdr:sp macro="" textlink="">
      <xdr:nvSpPr>
        <xdr:cNvPr id="394" name="テキスト ボックス 393"/>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経常収支比率全体では、類似団体の平均を１．７ポイント上回っており、扶助費が上昇傾向にあり、物件費はほぼ横ばいであるため、類似団体の比率よりもやや高い状況となっている。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義務的経費の抑制に努めるほか、事業評価や予算編成等において事業の有効性や必要性、予算の規模などを検証のうえ、各事務事業について必要な見直しを行い、歳出予算の適正化・効率化により財政の弾力政が確保されるよう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53848</xdr:rowOff>
    </xdr:to>
    <xdr:cxnSp macro="">
      <xdr:nvCxnSpPr>
        <xdr:cNvPr id="425" name="直線コネクタ 424"/>
        <xdr:cNvCxnSpPr/>
      </xdr:nvCxnSpPr>
      <xdr:spPr>
        <a:xfrm>
          <a:off x="15671800" y="134086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6"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35561</xdr:rowOff>
    </xdr:to>
    <xdr:cxnSp macro="">
      <xdr:nvCxnSpPr>
        <xdr:cNvPr id="428" name="直線コネクタ 427"/>
        <xdr:cNvCxnSpPr/>
      </xdr:nvCxnSpPr>
      <xdr:spPr>
        <a:xfrm>
          <a:off x="14782800" y="133583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30" name="テキスト ボックス 429"/>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17272</xdr:rowOff>
    </xdr:to>
    <xdr:cxnSp macro="">
      <xdr:nvCxnSpPr>
        <xdr:cNvPr id="431" name="直線コネクタ 430"/>
        <xdr:cNvCxnSpPr/>
      </xdr:nvCxnSpPr>
      <xdr:spPr>
        <a:xfrm flipV="1">
          <a:off x="13893800" y="133583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3" name="テキスト ボックス 432"/>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78</xdr:row>
      <xdr:rowOff>17272</xdr:rowOff>
    </xdr:to>
    <xdr:cxnSp macro="">
      <xdr:nvCxnSpPr>
        <xdr:cNvPr id="434" name="直線コネクタ 433"/>
        <xdr:cNvCxnSpPr/>
      </xdr:nvCxnSpPr>
      <xdr:spPr>
        <a:xfrm>
          <a:off x="13004800" y="132257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6" name="テキスト ボックス 435"/>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8" name="テキスト ボックス 437"/>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4" name="楕円 443"/>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45"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6" name="楕円 445"/>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47" name="テキスト ボックス 44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48" name="楕円 447"/>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49" name="テキスト ボックス 448"/>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0" name="楕円 449"/>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1" name="テキスト ボックス 450"/>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2" name="楕円 451"/>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3" name="テキスト ボックス 452"/>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北海道登別市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6677</xdr:rowOff>
    </xdr:from>
    <xdr:ext cx="762000" cy="259045"/>
    <xdr:sp macro="" textlink="">
      <xdr:nvSpPr>
        <xdr:cNvPr id="43" name="人口1人当たり決算額の推移最小値テキスト130"/>
        <xdr:cNvSpPr txBox="1"/>
      </xdr:nvSpPr>
      <xdr:spPr>
        <a:xfrm>
          <a:off x="5740400" y="314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167950</xdr:rowOff>
    </xdr:from>
    <xdr:to>
      <xdr:col>29</xdr:col>
      <xdr:colOff>127000</xdr:colOff>
      <xdr:row>18</xdr:row>
      <xdr:rowOff>2640</xdr:rowOff>
    </xdr:to>
    <xdr:cxnSp macro="">
      <xdr:nvCxnSpPr>
        <xdr:cNvPr id="47" name="直線コネクタ 46"/>
        <xdr:cNvCxnSpPr/>
      </xdr:nvCxnSpPr>
      <xdr:spPr bwMode="auto">
        <a:xfrm flipV="1">
          <a:off x="5003800" y="3130225"/>
          <a:ext cx="647700" cy="6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12839</xdr:rowOff>
    </xdr:from>
    <xdr:ext cx="762000" cy="259045"/>
    <xdr:sp macro="" textlink="">
      <xdr:nvSpPr>
        <xdr:cNvPr id="48" name="人口1人当たり決算額の推移平均値テキスト130"/>
        <xdr:cNvSpPr txBox="1"/>
      </xdr:nvSpPr>
      <xdr:spPr>
        <a:xfrm>
          <a:off x="5740400" y="280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2640</xdr:rowOff>
    </xdr:from>
    <xdr:to>
      <xdr:col>26</xdr:col>
      <xdr:colOff>50800</xdr:colOff>
      <xdr:row>18</xdr:row>
      <xdr:rowOff>7404</xdr:rowOff>
    </xdr:to>
    <xdr:cxnSp macro="">
      <xdr:nvCxnSpPr>
        <xdr:cNvPr id="50" name="直線コネクタ 49"/>
        <xdr:cNvCxnSpPr/>
      </xdr:nvCxnSpPr>
      <xdr:spPr bwMode="auto">
        <a:xfrm flipV="1">
          <a:off x="4305300" y="3136365"/>
          <a:ext cx="698500" cy="4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117160</xdr:rowOff>
    </xdr:from>
    <xdr:ext cx="736600" cy="259045"/>
    <xdr:sp macro="" textlink="">
      <xdr:nvSpPr>
        <xdr:cNvPr id="52" name="テキスト ボックス 51"/>
        <xdr:cNvSpPr txBox="1"/>
      </xdr:nvSpPr>
      <xdr:spPr>
        <a:xfrm>
          <a:off x="4622800" y="273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7404</xdr:rowOff>
    </xdr:from>
    <xdr:to>
      <xdr:col>22</xdr:col>
      <xdr:colOff>114300</xdr:colOff>
      <xdr:row>18</xdr:row>
      <xdr:rowOff>18359</xdr:rowOff>
    </xdr:to>
    <xdr:cxnSp macro="">
      <xdr:nvCxnSpPr>
        <xdr:cNvPr id="53" name="直線コネクタ 52"/>
        <xdr:cNvCxnSpPr/>
      </xdr:nvCxnSpPr>
      <xdr:spPr bwMode="auto">
        <a:xfrm flipV="1">
          <a:off x="3606800" y="3141129"/>
          <a:ext cx="698500" cy="10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121645</xdr:rowOff>
    </xdr:from>
    <xdr:ext cx="762000" cy="259045"/>
    <xdr:sp macro="" textlink="">
      <xdr:nvSpPr>
        <xdr:cNvPr id="55" name="テキスト ボックス 54"/>
        <xdr:cNvSpPr txBox="1"/>
      </xdr:nvSpPr>
      <xdr:spPr>
        <a:xfrm>
          <a:off x="3924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13549</xdr:rowOff>
    </xdr:from>
    <xdr:to>
      <xdr:col>18</xdr:col>
      <xdr:colOff>177800</xdr:colOff>
      <xdr:row>18</xdr:row>
      <xdr:rowOff>18359</xdr:rowOff>
    </xdr:to>
    <xdr:cxnSp macro="">
      <xdr:nvCxnSpPr>
        <xdr:cNvPr id="56" name="直線コネクタ 55"/>
        <xdr:cNvCxnSpPr/>
      </xdr:nvCxnSpPr>
      <xdr:spPr bwMode="auto">
        <a:xfrm>
          <a:off x="2908300" y="3147274"/>
          <a:ext cx="698500" cy="4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133838</xdr:rowOff>
    </xdr:from>
    <xdr:ext cx="762000" cy="259045"/>
    <xdr:sp macro="" textlink="">
      <xdr:nvSpPr>
        <xdr:cNvPr id="58" name="テキスト ボックス 57"/>
        <xdr:cNvSpPr txBox="1"/>
      </xdr:nvSpPr>
      <xdr:spPr>
        <a:xfrm>
          <a:off x="32258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156703</xdr:rowOff>
    </xdr:from>
    <xdr:ext cx="762000" cy="259045"/>
    <xdr:sp macro="" textlink="">
      <xdr:nvSpPr>
        <xdr:cNvPr id="60" name="テキスト ボックス 59"/>
        <xdr:cNvSpPr txBox="1"/>
      </xdr:nvSpPr>
      <xdr:spPr>
        <a:xfrm>
          <a:off x="25273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117150</xdr:rowOff>
    </xdr:from>
    <xdr:to>
      <xdr:col>29</xdr:col>
      <xdr:colOff>177800</xdr:colOff>
      <xdr:row>18</xdr:row>
      <xdr:rowOff>47300</xdr:rowOff>
    </xdr:to>
    <xdr:sp macro="" textlink="">
      <xdr:nvSpPr>
        <xdr:cNvPr id="66" name="楕円 65"/>
        <xdr:cNvSpPr/>
      </xdr:nvSpPr>
      <xdr:spPr bwMode="auto">
        <a:xfrm>
          <a:off x="5600700" y="307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25727</xdr:rowOff>
    </xdr:from>
    <xdr:ext cx="762000" cy="259045"/>
    <xdr:sp macro="" textlink="">
      <xdr:nvSpPr>
        <xdr:cNvPr id="67" name="人口1人当たり決算額の推移該当値テキスト130"/>
        <xdr:cNvSpPr txBox="1"/>
      </xdr:nvSpPr>
      <xdr:spPr>
        <a:xfrm>
          <a:off x="5740400" y="29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123290</xdr:rowOff>
    </xdr:from>
    <xdr:to>
      <xdr:col>26</xdr:col>
      <xdr:colOff>101600</xdr:colOff>
      <xdr:row>18</xdr:row>
      <xdr:rowOff>53440</xdr:rowOff>
    </xdr:to>
    <xdr:sp macro="" textlink="">
      <xdr:nvSpPr>
        <xdr:cNvPr id="68" name="楕円 67"/>
        <xdr:cNvSpPr/>
      </xdr:nvSpPr>
      <xdr:spPr bwMode="auto">
        <a:xfrm>
          <a:off x="4953000" y="3085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38217</xdr:rowOff>
    </xdr:from>
    <xdr:ext cx="736600" cy="259045"/>
    <xdr:sp macro="" textlink="">
      <xdr:nvSpPr>
        <xdr:cNvPr id="69" name="テキスト ボックス 68"/>
        <xdr:cNvSpPr txBox="1"/>
      </xdr:nvSpPr>
      <xdr:spPr>
        <a:xfrm>
          <a:off x="4622800" y="317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128054</xdr:rowOff>
    </xdr:from>
    <xdr:to>
      <xdr:col>22</xdr:col>
      <xdr:colOff>165100</xdr:colOff>
      <xdr:row>18</xdr:row>
      <xdr:rowOff>58204</xdr:rowOff>
    </xdr:to>
    <xdr:sp macro="" textlink="">
      <xdr:nvSpPr>
        <xdr:cNvPr id="70" name="楕円 69"/>
        <xdr:cNvSpPr/>
      </xdr:nvSpPr>
      <xdr:spPr bwMode="auto">
        <a:xfrm>
          <a:off x="4254500" y="309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42981</xdr:rowOff>
    </xdr:from>
    <xdr:ext cx="762000" cy="259045"/>
    <xdr:sp macro="" textlink="">
      <xdr:nvSpPr>
        <xdr:cNvPr id="71" name="テキスト ボックス 70"/>
        <xdr:cNvSpPr txBox="1"/>
      </xdr:nvSpPr>
      <xdr:spPr>
        <a:xfrm>
          <a:off x="3924300" y="317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139009</xdr:rowOff>
    </xdr:from>
    <xdr:to>
      <xdr:col>19</xdr:col>
      <xdr:colOff>38100</xdr:colOff>
      <xdr:row>18</xdr:row>
      <xdr:rowOff>69159</xdr:rowOff>
    </xdr:to>
    <xdr:sp macro="" textlink="">
      <xdr:nvSpPr>
        <xdr:cNvPr id="72" name="楕円 71"/>
        <xdr:cNvSpPr/>
      </xdr:nvSpPr>
      <xdr:spPr bwMode="auto">
        <a:xfrm>
          <a:off x="3556000" y="310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53936</xdr:rowOff>
    </xdr:from>
    <xdr:ext cx="762000" cy="259045"/>
    <xdr:sp macro="" textlink="">
      <xdr:nvSpPr>
        <xdr:cNvPr id="73" name="テキスト ボックス 72"/>
        <xdr:cNvSpPr txBox="1"/>
      </xdr:nvSpPr>
      <xdr:spPr>
        <a:xfrm>
          <a:off x="3225800" y="318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134199</xdr:rowOff>
    </xdr:from>
    <xdr:to>
      <xdr:col>15</xdr:col>
      <xdr:colOff>101600</xdr:colOff>
      <xdr:row>18</xdr:row>
      <xdr:rowOff>64349</xdr:rowOff>
    </xdr:to>
    <xdr:sp macro="" textlink="">
      <xdr:nvSpPr>
        <xdr:cNvPr id="74" name="楕円 73"/>
        <xdr:cNvSpPr/>
      </xdr:nvSpPr>
      <xdr:spPr bwMode="auto">
        <a:xfrm>
          <a:off x="2857500" y="309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49126</xdr:rowOff>
    </xdr:from>
    <xdr:ext cx="762000" cy="259045"/>
    <xdr:sp macro="" textlink="">
      <xdr:nvSpPr>
        <xdr:cNvPr id="75" name="テキスト ボックス 74"/>
        <xdr:cNvSpPr txBox="1"/>
      </xdr:nvSpPr>
      <xdr:spPr>
        <a:xfrm>
          <a:off x="2527300" y="318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228531</xdr:rowOff>
    </xdr:from>
    <xdr:to>
      <xdr:col>29</xdr:col>
      <xdr:colOff>127000</xdr:colOff>
      <xdr:row>35</xdr:row>
      <xdr:rowOff>266773</xdr:rowOff>
    </xdr:to>
    <xdr:cxnSp macro="">
      <xdr:nvCxnSpPr>
        <xdr:cNvPr id="110" name="直線コネクタ 109"/>
        <xdr:cNvCxnSpPr/>
      </xdr:nvCxnSpPr>
      <xdr:spPr bwMode="auto">
        <a:xfrm>
          <a:off x="5003800" y="6838881"/>
          <a:ext cx="647700" cy="38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251550</xdr:rowOff>
    </xdr:from>
    <xdr:ext cx="762000" cy="259045"/>
    <xdr:sp macro="" textlink="">
      <xdr:nvSpPr>
        <xdr:cNvPr id="111" name="人口1人当たり決算額の推移平均値テキスト445"/>
        <xdr:cNvSpPr txBox="1"/>
      </xdr:nvSpPr>
      <xdr:spPr>
        <a:xfrm>
          <a:off x="5740400" y="6861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228531</xdr:rowOff>
    </xdr:from>
    <xdr:to>
      <xdr:col>26</xdr:col>
      <xdr:colOff>50800</xdr:colOff>
      <xdr:row>35</xdr:row>
      <xdr:rowOff>266609</xdr:rowOff>
    </xdr:to>
    <xdr:cxnSp macro="">
      <xdr:nvCxnSpPr>
        <xdr:cNvPr id="113" name="直線コネクタ 112"/>
        <xdr:cNvCxnSpPr/>
      </xdr:nvCxnSpPr>
      <xdr:spPr bwMode="auto">
        <a:xfrm flipV="1">
          <a:off x="4305300" y="6838881"/>
          <a:ext cx="698500" cy="38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11423</xdr:rowOff>
    </xdr:from>
    <xdr:ext cx="736600" cy="259045"/>
    <xdr:sp macro="" textlink="">
      <xdr:nvSpPr>
        <xdr:cNvPr id="115" name="テキスト ボックス 114"/>
        <xdr:cNvSpPr txBox="1"/>
      </xdr:nvSpPr>
      <xdr:spPr>
        <a:xfrm>
          <a:off x="4622800" y="696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255310</xdr:rowOff>
    </xdr:from>
    <xdr:to>
      <xdr:col>22</xdr:col>
      <xdr:colOff>114300</xdr:colOff>
      <xdr:row>35</xdr:row>
      <xdr:rowOff>266609</xdr:rowOff>
    </xdr:to>
    <xdr:cxnSp macro="">
      <xdr:nvCxnSpPr>
        <xdr:cNvPr id="116" name="直線コネクタ 115"/>
        <xdr:cNvCxnSpPr/>
      </xdr:nvCxnSpPr>
      <xdr:spPr bwMode="auto">
        <a:xfrm>
          <a:off x="3606800" y="6865660"/>
          <a:ext cx="698500" cy="1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434</xdr:rowOff>
    </xdr:from>
    <xdr:ext cx="762000" cy="259045"/>
    <xdr:sp macro="" textlink="">
      <xdr:nvSpPr>
        <xdr:cNvPr id="118" name="テキスト ボックス 117"/>
        <xdr:cNvSpPr txBox="1"/>
      </xdr:nvSpPr>
      <xdr:spPr>
        <a:xfrm>
          <a:off x="3924300" y="69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255310</xdr:rowOff>
    </xdr:from>
    <xdr:to>
      <xdr:col>18</xdr:col>
      <xdr:colOff>177800</xdr:colOff>
      <xdr:row>35</xdr:row>
      <xdr:rowOff>275623</xdr:rowOff>
    </xdr:to>
    <xdr:cxnSp macro="">
      <xdr:nvCxnSpPr>
        <xdr:cNvPr id="119" name="直線コネクタ 118"/>
        <xdr:cNvCxnSpPr/>
      </xdr:nvCxnSpPr>
      <xdr:spPr bwMode="auto">
        <a:xfrm flipV="1">
          <a:off x="2908300" y="6865660"/>
          <a:ext cx="698500" cy="2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338860</xdr:rowOff>
    </xdr:from>
    <xdr:ext cx="762000" cy="259045"/>
    <xdr:sp macro="" textlink="">
      <xdr:nvSpPr>
        <xdr:cNvPr id="121" name="テキスト ボックス 120"/>
        <xdr:cNvSpPr txBox="1"/>
      </xdr:nvSpPr>
      <xdr:spPr>
        <a:xfrm>
          <a:off x="3225800" y="694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6280</xdr:rowOff>
    </xdr:from>
    <xdr:ext cx="762000" cy="259045"/>
    <xdr:sp macro="" textlink="">
      <xdr:nvSpPr>
        <xdr:cNvPr id="123" name="テキスト ボックス 122"/>
        <xdr:cNvSpPr txBox="1"/>
      </xdr:nvSpPr>
      <xdr:spPr>
        <a:xfrm>
          <a:off x="2527300" y="695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215973</xdr:rowOff>
    </xdr:from>
    <xdr:to>
      <xdr:col>29</xdr:col>
      <xdr:colOff>177800</xdr:colOff>
      <xdr:row>35</xdr:row>
      <xdr:rowOff>317573</xdr:rowOff>
    </xdr:to>
    <xdr:sp macro="" textlink="">
      <xdr:nvSpPr>
        <xdr:cNvPr id="129" name="楕円 128"/>
        <xdr:cNvSpPr/>
      </xdr:nvSpPr>
      <xdr:spPr bwMode="auto">
        <a:xfrm>
          <a:off x="5600700" y="6826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61050</xdr:rowOff>
    </xdr:from>
    <xdr:ext cx="762000" cy="259045"/>
    <xdr:sp macro="" textlink="">
      <xdr:nvSpPr>
        <xdr:cNvPr id="130" name="人口1人当たり決算額の推移該当値テキスト445"/>
        <xdr:cNvSpPr txBox="1"/>
      </xdr:nvSpPr>
      <xdr:spPr>
        <a:xfrm>
          <a:off x="5740400" y="667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177731</xdr:rowOff>
    </xdr:from>
    <xdr:to>
      <xdr:col>26</xdr:col>
      <xdr:colOff>101600</xdr:colOff>
      <xdr:row>35</xdr:row>
      <xdr:rowOff>279331</xdr:rowOff>
    </xdr:to>
    <xdr:sp macro="" textlink="">
      <xdr:nvSpPr>
        <xdr:cNvPr id="131" name="楕円 130"/>
        <xdr:cNvSpPr/>
      </xdr:nvSpPr>
      <xdr:spPr bwMode="auto">
        <a:xfrm>
          <a:off x="4953000" y="678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289508</xdr:rowOff>
    </xdr:from>
    <xdr:ext cx="736600" cy="259045"/>
    <xdr:sp macro="" textlink="">
      <xdr:nvSpPr>
        <xdr:cNvPr id="132" name="テキスト ボックス 131"/>
        <xdr:cNvSpPr txBox="1"/>
      </xdr:nvSpPr>
      <xdr:spPr>
        <a:xfrm>
          <a:off x="4622800" y="6556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215809</xdr:rowOff>
    </xdr:from>
    <xdr:to>
      <xdr:col>22</xdr:col>
      <xdr:colOff>165100</xdr:colOff>
      <xdr:row>35</xdr:row>
      <xdr:rowOff>317409</xdr:rowOff>
    </xdr:to>
    <xdr:sp macro="" textlink="">
      <xdr:nvSpPr>
        <xdr:cNvPr id="133" name="楕円 132"/>
        <xdr:cNvSpPr/>
      </xdr:nvSpPr>
      <xdr:spPr bwMode="auto">
        <a:xfrm>
          <a:off x="4254500" y="682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327586</xdr:rowOff>
    </xdr:from>
    <xdr:ext cx="762000" cy="259045"/>
    <xdr:sp macro="" textlink="">
      <xdr:nvSpPr>
        <xdr:cNvPr id="134" name="テキスト ボックス 133"/>
        <xdr:cNvSpPr txBox="1"/>
      </xdr:nvSpPr>
      <xdr:spPr>
        <a:xfrm>
          <a:off x="3924300" y="659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204510</xdr:rowOff>
    </xdr:from>
    <xdr:to>
      <xdr:col>19</xdr:col>
      <xdr:colOff>38100</xdr:colOff>
      <xdr:row>35</xdr:row>
      <xdr:rowOff>306110</xdr:rowOff>
    </xdr:to>
    <xdr:sp macro="" textlink="">
      <xdr:nvSpPr>
        <xdr:cNvPr id="135" name="楕円 134"/>
        <xdr:cNvSpPr/>
      </xdr:nvSpPr>
      <xdr:spPr bwMode="auto">
        <a:xfrm>
          <a:off x="3556000" y="681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316287</xdr:rowOff>
    </xdr:from>
    <xdr:ext cx="762000" cy="259045"/>
    <xdr:sp macro="" textlink="">
      <xdr:nvSpPr>
        <xdr:cNvPr id="136" name="テキスト ボックス 135"/>
        <xdr:cNvSpPr txBox="1"/>
      </xdr:nvSpPr>
      <xdr:spPr>
        <a:xfrm>
          <a:off x="3225800" y="658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224823</xdr:rowOff>
    </xdr:from>
    <xdr:to>
      <xdr:col>15</xdr:col>
      <xdr:colOff>101600</xdr:colOff>
      <xdr:row>35</xdr:row>
      <xdr:rowOff>326423</xdr:rowOff>
    </xdr:to>
    <xdr:sp macro="" textlink="">
      <xdr:nvSpPr>
        <xdr:cNvPr id="137" name="楕円 136"/>
        <xdr:cNvSpPr/>
      </xdr:nvSpPr>
      <xdr:spPr bwMode="auto">
        <a:xfrm>
          <a:off x="2857500" y="683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336600</xdr:rowOff>
    </xdr:from>
    <xdr:ext cx="762000" cy="259045"/>
    <xdr:sp macro="" textlink="">
      <xdr:nvSpPr>
        <xdr:cNvPr id="138" name="テキスト ボックス 137"/>
        <xdr:cNvSpPr txBox="1"/>
      </xdr:nvSpPr>
      <xdr:spPr>
        <a:xfrm>
          <a:off x="2527300" y="66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北海道登別市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47,608
47,367
212.21
24,053,214
23,547,604
443,640
11,430,335
22,834,141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149964</xdr:rowOff>
    </xdr:from>
    <xdr:to>
      <xdr:col>24</xdr:col>
      <xdr:colOff>63500</xdr:colOff>
      <xdr:row>36</xdr:row>
      <xdr:rowOff>155921</xdr:rowOff>
    </xdr:to>
    <xdr:cxnSp macro="">
      <xdr:nvCxnSpPr>
        <xdr:cNvPr id="58" name="直線コネクタ 57"/>
        <xdr:cNvCxnSpPr/>
      </xdr:nvCxnSpPr>
      <xdr:spPr>
        <a:xfrm>
          <a:off x="3797300" y="6322164"/>
          <a:ext cx="838200" cy="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65248</xdr:rowOff>
    </xdr:from>
    <xdr:ext cx="534377" cy="259045"/>
    <xdr:sp macro="" textlink="">
      <xdr:nvSpPr>
        <xdr:cNvPr id="59" name="人件費平均値テキスト"/>
        <xdr:cNvSpPr txBox="1"/>
      </xdr:nvSpPr>
      <xdr:spPr>
        <a:xfrm>
          <a:off x="4686300" y="60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149964</xdr:rowOff>
    </xdr:from>
    <xdr:to>
      <xdr:col>19</xdr:col>
      <xdr:colOff>177800</xdr:colOff>
      <xdr:row>36</xdr:row>
      <xdr:rowOff>168865</xdr:rowOff>
    </xdr:to>
    <xdr:cxnSp macro="">
      <xdr:nvCxnSpPr>
        <xdr:cNvPr id="61" name="直線コネクタ 60"/>
        <xdr:cNvCxnSpPr/>
      </xdr:nvCxnSpPr>
      <xdr:spPr>
        <a:xfrm flipV="1">
          <a:off x="2908300" y="6322164"/>
          <a:ext cx="8890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162775</xdr:rowOff>
    </xdr:from>
    <xdr:ext cx="534377" cy="259045"/>
    <xdr:sp macro="" textlink="">
      <xdr:nvSpPr>
        <xdr:cNvPr id="63" name="テキスト ボックス 62"/>
        <xdr:cNvSpPr txBox="1"/>
      </xdr:nvSpPr>
      <xdr:spPr>
        <a:xfrm>
          <a:off x="3530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163429</xdr:rowOff>
    </xdr:from>
    <xdr:to>
      <xdr:col>15</xdr:col>
      <xdr:colOff>50800</xdr:colOff>
      <xdr:row>36</xdr:row>
      <xdr:rowOff>168865</xdr:rowOff>
    </xdr:to>
    <xdr:cxnSp macro="">
      <xdr:nvCxnSpPr>
        <xdr:cNvPr id="64" name="直線コネクタ 63"/>
        <xdr:cNvCxnSpPr/>
      </xdr:nvCxnSpPr>
      <xdr:spPr>
        <a:xfrm>
          <a:off x="2019300" y="6335629"/>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163323</xdr:rowOff>
    </xdr:from>
    <xdr:ext cx="534377" cy="259045"/>
    <xdr:sp macro="" textlink="">
      <xdr:nvSpPr>
        <xdr:cNvPr id="66" name="テキスト ボックス 65"/>
        <xdr:cNvSpPr txBox="1"/>
      </xdr:nvSpPr>
      <xdr:spPr>
        <a:xfrm>
          <a:off x="2641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156767</xdr:rowOff>
    </xdr:from>
    <xdr:to>
      <xdr:col>10</xdr:col>
      <xdr:colOff>114300</xdr:colOff>
      <xdr:row>36</xdr:row>
      <xdr:rowOff>163429</xdr:rowOff>
    </xdr:to>
    <xdr:cxnSp macro="">
      <xdr:nvCxnSpPr>
        <xdr:cNvPr id="67" name="直線コネクタ 66"/>
        <xdr:cNvCxnSpPr/>
      </xdr:nvCxnSpPr>
      <xdr:spPr>
        <a:xfrm>
          <a:off x="1130300" y="6328967"/>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171434</xdr:rowOff>
    </xdr:from>
    <xdr:ext cx="534377" cy="259045"/>
    <xdr:sp macro="" textlink="">
      <xdr:nvSpPr>
        <xdr:cNvPr id="69" name="テキスト ボックス 68"/>
        <xdr:cNvSpPr txBox="1"/>
      </xdr:nvSpPr>
      <xdr:spPr>
        <a:xfrm>
          <a:off x="1752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21079</xdr:rowOff>
    </xdr:from>
    <xdr:ext cx="534377" cy="259045"/>
    <xdr:sp macro="" textlink="">
      <xdr:nvSpPr>
        <xdr:cNvPr id="71" name="テキスト ボックス 70"/>
        <xdr:cNvSpPr txBox="1"/>
      </xdr:nvSpPr>
      <xdr:spPr>
        <a:xfrm>
          <a:off x="863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105121</xdr:rowOff>
    </xdr:from>
    <xdr:to>
      <xdr:col>24</xdr:col>
      <xdr:colOff>114300</xdr:colOff>
      <xdr:row>37</xdr:row>
      <xdr:rowOff>35271</xdr:rowOff>
    </xdr:to>
    <xdr:sp macro="" textlink="">
      <xdr:nvSpPr>
        <xdr:cNvPr id="77" name="楕円 76"/>
        <xdr:cNvSpPr/>
      </xdr:nvSpPr>
      <xdr:spPr>
        <a:xfrm>
          <a:off x="4584700" y="627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20797</xdr:rowOff>
    </xdr:from>
    <xdr:ext cx="534377" cy="259045"/>
    <xdr:sp macro="" textlink="">
      <xdr:nvSpPr>
        <xdr:cNvPr id="78" name="人件費該当値テキスト"/>
        <xdr:cNvSpPr txBox="1"/>
      </xdr:nvSpPr>
      <xdr:spPr>
        <a:xfrm>
          <a:off x="4686300" y="619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99164</xdr:rowOff>
    </xdr:from>
    <xdr:to>
      <xdr:col>20</xdr:col>
      <xdr:colOff>38100</xdr:colOff>
      <xdr:row>37</xdr:row>
      <xdr:rowOff>29314</xdr:rowOff>
    </xdr:to>
    <xdr:sp macro="" textlink="">
      <xdr:nvSpPr>
        <xdr:cNvPr id="79" name="楕円 78"/>
        <xdr:cNvSpPr/>
      </xdr:nvSpPr>
      <xdr:spPr>
        <a:xfrm>
          <a:off x="3746500" y="62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20441</xdr:rowOff>
    </xdr:from>
    <xdr:ext cx="534377" cy="259045"/>
    <xdr:sp macro="" textlink="">
      <xdr:nvSpPr>
        <xdr:cNvPr id="80" name="テキスト ボックス 79"/>
        <xdr:cNvSpPr txBox="1"/>
      </xdr:nvSpPr>
      <xdr:spPr>
        <a:xfrm>
          <a:off x="3530111" y="636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118065</xdr:rowOff>
    </xdr:from>
    <xdr:to>
      <xdr:col>15</xdr:col>
      <xdr:colOff>101600</xdr:colOff>
      <xdr:row>37</xdr:row>
      <xdr:rowOff>48215</xdr:rowOff>
    </xdr:to>
    <xdr:sp macro="" textlink="">
      <xdr:nvSpPr>
        <xdr:cNvPr id="81" name="楕円 80"/>
        <xdr:cNvSpPr/>
      </xdr:nvSpPr>
      <xdr:spPr>
        <a:xfrm>
          <a:off x="2857500" y="62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39342</xdr:rowOff>
    </xdr:from>
    <xdr:ext cx="534377" cy="259045"/>
    <xdr:sp macro="" textlink="">
      <xdr:nvSpPr>
        <xdr:cNvPr id="82" name="テキスト ボックス 81"/>
        <xdr:cNvSpPr txBox="1"/>
      </xdr:nvSpPr>
      <xdr:spPr>
        <a:xfrm>
          <a:off x="2641111" y="63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112629</xdr:rowOff>
    </xdr:from>
    <xdr:to>
      <xdr:col>10</xdr:col>
      <xdr:colOff>165100</xdr:colOff>
      <xdr:row>37</xdr:row>
      <xdr:rowOff>42779</xdr:rowOff>
    </xdr:to>
    <xdr:sp macro="" textlink="">
      <xdr:nvSpPr>
        <xdr:cNvPr id="83" name="楕円 82"/>
        <xdr:cNvSpPr/>
      </xdr:nvSpPr>
      <xdr:spPr>
        <a:xfrm>
          <a:off x="1968500" y="62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33906</xdr:rowOff>
    </xdr:from>
    <xdr:ext cx="534377" cy="259045"/>
    <xdr:sp macro="" textlink="">
      <xdr:nvSpPr>
        <xdr:cNvPr id="84" name="テキスト ボックス 83"/>
        <xdr:cNvSpPr txBox="1"/>
      </xdr:nvSpPr>
      <xdr:spPr>
        <a:xfrm>
          <a:off x="1752111" y="637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105967</xdr:rowOff>
    </xdr:from>
    <xdr:to>
      <xdr:col>6</xdr:col>
      <xdr:colOff>38100</xdr:colOff>
      <xdr:row>37</xdr:row>
      <xdr:rowOff>36117</xdr:rowOff>
    </xdr:to>
    <xdr:sp macro="" textlink="">
      <xdr:nvSpPr>
        <xdr:cNvPr id="85" name="楕円 84"/>
        <xdr:cNvSpPr/>
      </xdr:nvSpPr>
      <xdr:spPr>
        <a:xfrm>
          <a:off x="1079500" y="62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27244</xdr:rowOff>
    </xdr:from>
    <xdr:ext cx="534377" cy="259045"/>
    <xdr:sp macro="" textlink="">
      <xdr:nvSpPr>
        <xdr:cNvPr id="86" name="テキスト ボックス 85"/>
        <xdr:cNvSpPr txBox="1"/>
      </xdr:nvSpPr>
      <xdr:spPr>
        <a:xfrm>
          <a:off x="863111" y="637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170125</xdr:rowOff>
    </xdr:from>
    <xdr:to>
      <xdr:col>24</xdr:col>
      <xdr:colOff>63500</xdr:colOff>
      <xdr:row>57</xdr:row>
      <xdr:rowOff>83182</xdr:rowOff>
    </xdr:to>
    <xdr:cxnSp macro="">
      <xdr:nvCxnSpPr>
        <xdr:cNvPr id="118" name="直線コネクタ 117"/>
        <xdr:cNvCxnSpPr/>
      </xdr:nvCxnSpPr>
      <xdr:spPr>
        <a:xfrm flipV="1">
          <a:off x="3797300" y="9771325"/>
          <a:ext cx="838200" cy="8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102644</xdr:rowOff>
    </xdr:from>
    <xdr:ext cx="534377" cy="259045"/>
    <xdr:sp macro="" textlink="">
      <xdr:nvSpPr>
        <xdr:cNvPr id="119" name="物件費平均値テキスト"/>
        <xdr:cNvSpPr txBox="1"/>
      </xdr:nvSpPr>
      <xdr:spPr>
        <a:xfrm>
          <a:off x="4686300" y="95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83182</xdr:rowOff>
    </xdr:from>
    <xdr:to>
      <xdr:col>19</xdr:col>
      <xdr:colOff>177800</xdr:colOff>
      <xdr:row>57</xdr:row>
      <xdr:rowOff>100914</xdr:rowOff>
    </xdr:to>
    <xdr:cxnSp macro="">
      <xdr:nvCxnSpPr>
        <xdr:cNvPr id="121" name="直線コネクタ 120"/>
        <xdr:cNvCxnSpPr/>
      </xdr:nvCxnSpPr>
      <xdr:spPr>
        <a:xfrm flipV="1">
          <a:off x="2908300" y="9855832"/>
          <a:ext cx="889000" cy="1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59319</xdr:rowOff>
    </xdr:from>
    <xdr:ext cx="534377" cy="259045"/>
    <xdr:sp macro="" textlink="">
      <xdr:nvSpPr>
        <xdr:cNvPr id="123" name="テキスト ボックス 122"/>
        <xdr:cNvSpPr txBox="1"/>
      </xdr:nvSpPr>
      <xdr:spPr>
        <a:xfrm>
          <a:off x="3530111" y="94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100914</xdr:rowOff>
    </xdr:from>
    <xdr:to>
      <xdr:col>15</xdr:col>
      <xdr:colOff>50800</xdr:colOff>
      <xdr:row>57</xdr:row>
      <xdr:rowOff>110646</xdr:rowOff>
    </xdr:to>
    <xdr:cxnSp macro="">
      <xdr:nvCxnSpPr>
        <xdr:cNvPr id="124" name="直線コネクタ 123"/>
        <xdr:cNvCxnSpPr/>
      </xdr:nvCxnSpPr>
      <xdr:spPr>
        <a:xfrm flipV="1">
          <a:off x="2019300" y="9873564"/>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86653</xdr:rowOff>
    </xdr:from>
    <xdr:ext cx="534377" cy="259045"/>
    <xdr:sp macro="" textlink="">
      <xdr:nvSpPr>
        <xdr:cNvPr id="126" name="テキスト ボックス 125"/>
        <xdr:cNvSpPr txBox="1"/>
      </xdr:nvSpPr>
      <xdr:spPr>
        <a:xfrm>
          <a:off x="2641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110646</xdr:rowOff>
    </xdr:from>
    <xdr:to>
      <xdr:col>10</xdr:col>
      <xdr:colOff>114300</xdr:colOff>
      <xdr:row>57</xdr:row>
      <xdr:rowOff>130697</xdr:rowOff>
    </xdr:to>
    <xdr:cxnSp macro="">
      <xdr:nvCxnSpPr>
        <xdr:cNvPr id="127" name="直線コネクタ 126"/>
        <xdr:cNvCxnSpPr/>
      </xdr:nvCxnSpPr>
      <xdr:spPr>
        <a:xfrm flipV="1">
          <a:off x="1130300" y="9883296"/>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93587</xdr:rowOff>
    </xdr:from>
    <xdr:ext cx="534377" cy="259045"/>
    <xdr:sp macro="" textlink="">
      <xdr:nvSpPr>
        <xdr:cNvPr id="129" name="テキスト ボックス 128"/>
        <xdr:cNvSpPr txBox="1"/>
      </xdr:nvSpPr>
      <xdr:spPr>
        <a:xfrm>
          <a:off x="1752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148658</xdr:rowOff>
    </xdr:from>
    <xdr:ext cx="534377" cy="259045"/>
    <xdr:sp macro="" textlink="">
      <xdr:nvSpPr>
        <xdr:cNvPr id="131" name="テキスト ボックス 130"/>
        <xdr:cNvSpPr txBox="1"/>
      </xdr:nvSpPr>
      <xdr:spPr>
        <a:xfrm>
          <a:off x="863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119325</xdr:rowOff>
    </xdr:from>
    <xdr:to>
      <xdr:col>24</xdr:col>
      <xdr:colOff>114300</xdr:colOff>
      <xdr:row>57</xdr:row>
      <xdr:rowOff>49475</xdr:rowOff>
    </xdr:to>
    <xdr:sp macro="" textlink="">
      <xdr:nvSpPr>
        <xdr:cNvPr id="137" name="楕円 136"/>
        <xdr:cNvSpPr/>
      </xdr:nvSpPr>
      <xdr:spPr>
        <a:xfrm>
          <a:off x="4584700" y="97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97752</xdr:rowOff>
    </xdr:from>
    <xdr:ext cx="534377" cy="259045"/>
    <xdr:sp macro="" textlink="">
      <xdr:nvSpPr>
        <xdr:cNvPr id="138" name="物件費該当値テキスト"/>
        <xdr:cNvSpPr txBox="1"/>
      </xdr:nvSpPr>
      <xdr:spPr>
        <a:xfrm>
          <a:off x="4686300" y="969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32382</xdr:rowOff>
    </xdr:from>
    <xdr:to>
      <xdr:col>20</xdr:col>
      <xdr:colOff>38100</xdr:colOff>
      <xdr:row>57</xdr:row>
      <xdr:rowOff>133982</xdr:rowOff>
    </xdr:to>
    <xdr:sp macro="" textlink="">
      <xdr:nvSpPr>
        <xdr:cNvPr id="139" name="楕円 138"/>
        <xdr:cNvSpPr/>
      </xdr:nvSpPr>
      <xdr:spPr>
        <a:xfrm>
          <a:off x="3746500" y="98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125109</xdr:rowOff>
    </xdr:from>
    <xdr:ext cx="534377" cy="259045"/>
    <xdr:sp macro="" textlink="">
      <xdr:nvSpPr>
        <xdr:cNvPr id="140" name="テキスト ボックス 139"/>
        <xdr:cNvSpPr txBox="1"/>
      </xdr:nvSpPr>
      <xdr:spPr>
        <a:xfrm>
          <a:off x="3530111" y="989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50114</xdr:rowOff>
    </xdr:from>
    <xdr:to>
      <xdr:col>15</xdr:col>
      <xdr:colOff>101600</xdr:colOff>
      <xdr:row>57</xdr:row>
      <xdr:rowOff>151714</xdr:rowOff>
    </xdr:to>
    <xdr:sp macro="" textlink="">
      <xdr:nvSpPr>
        <xdr:cNvPr id="141" name="楕円 140"/>
        <xdr:cNvSpPr/>
      </xdr:nvSpPr>
      <xdr:spPr>
        <a:xfrm>
          <a:off x="2857500" y="98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142841</xdr:rowOff>
    </xdr:from>
    <xdr:ext cx="534377" cy="259045"/>
    <xdr:sp macro="" textlink="">
      <xdr:nvSpPr>
        <xdr:cNvPr id="142" name="テキスト ボックス 141"/>
        <xdr:cNvSpPr txBox="1"/>
      </xdr:nvSpPr>
      <xdr:spPr>
        <a:xfrm>
          <a:off x="2641111" y="99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59846</xdr:rowOff>
    </xdr:from>
    <xdr:to>
      <xdr:col>10</xdr:col>
      <xdr:colOff>165100</xdr:colOff>
      <xdr:row>57</xdr:row>
      <xdr:rowOff>161446</xdr:rowOff>
    </xdr:to>
    <xdr:sp macro="" textlink="">
      <xdr:nvSpPr>
        <xdr:cNvPr id="143" name="楕円 142"/>
        <xdr:cNvSpPr/>
      </xdr:nvSpPr>
      <xdr:spPr>
        <a:xfrm>
          <a:off x="1968500" y="983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152573</xdr:rowOff>
    </xdr:from>
    <xdr:ext cx="534377" cy="259045"/>
    <xdr:sp macro="" textlink="">
      <xdr:nvSpPr>
        <xdr:cNvPr id="144" name="テキスト ボックス 143"/>
        <xdr:cNvSpPr txBox="1"/>
      </xdr:nvSpPr>
      <xdr:spPr>
        <a:xfrm>
          <a:off x="1752111" y="992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79897</xdr:rowOff>
    </xdr:from>
    <xdr:to>
      <xdr:col>6</xdr:col>
      <xdr:colOff>38100</xdr:colOff>
      <xdr:row>58</xdr:row>
      <xdr:rowOff>10047</xdr:rowOff>
    </xdr:to>
    <xdr:sp macro="" textlink="">
      <xdr:nvSpPr>
        <xdr:cNvPr id="145" name="楕円 144"/>
        <xdr:cNvSpPr/>
      </xdr:nvSpPr>
      <xdr:spPr>
        <a:xfrm>
          <a:off x="1079500" y="985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1174</xdr:rowOff>
    </xdr:from>
    <xdr:ext cx="534377" cy="259045"/>
    <xdr:sp macro="" textlink="">
      <xdr:nvSpPr>
        <xdr:cNvPr id="146" name="テキスト ボックス 145"/>
        <xdr:cNvSpPr txBox="1"/>
      </xdr:nvSpPr>
      <xdr:spPr>
        <a:xfrm>
          <a:off x="863111" y="994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49098</xdr:rowOff>
    </xdr:from>
    <xdr:to>
      <xdr:col>24</xdr:col>
      <xdr:colOff>63500</xdr:colOff>
      <xdr:row>77</xdr:row>
      <xdr:rowOff>76340</xdr:rowOff>
    </xdr:to>
    <xdr:cxnSp macro="">
      <xdr:nvCxnSpPr>
        <xdr:cNvPr id="175" name="直線コネクタ 174"/>
        <xdr:cNvCxnSpPr/>
      </xdr:nvCxnSpPr>
      <xdr:spPr>
        <a:xfrm flipV="1">
          <a:off x="3797300" y="13250748"/>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82833</xdr:rowOff>
    </xdr:from>
    <xdr:ext cx="469744" cy="259045"/>
    <xdr:sp macro="" textlink="">
      <xdr:nvSpPr>
        <xdr:cNvPr id="176" name="維持補修費平均値テキスト"/>
        <xdr:cNvSpPr txBox="1"/>
      </xdr:nvSpPr>
      <xdr:spPr>
        <a:xfrm>
          <a:off x="4686300" y="13284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55460</xdr:rowOff>
    </xdr:from>
    <xdr:to>
      <xdr:col>19</xdr:col>
      <xdr:colOff>177800</xdr:colOff>
      <xdr:row>77</xdr:row>
      <xdr:rowOff>76340</xdr:rowOff>
    </xdr:to>
    <xdr:cxnSp macro="">
      <xdr:nvCxnSpPr>
        <xdr:cNvPr id="178" name="直線コネクタ 177"/>
        <xdr:cNvCxnSpPr/>
      </xdr:nvCxnSpPr>
      <xdr:spPr>
        <a:xfrm>
          <a:off x="2908300" y="13257110"/>
          <a:ext cx="889000" cy="2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12234</xdr:rowOff>
    </xdr:from>
    <xdr:ext cx="469744" cy="259045"/>
    <xdr:sp macro="" textlink="">
      <xdr:nvSpPr>
        <xdr:cNvPr id="180" name="テキスト ボックス 179"/>
        <xdr:cNvSpPr txBox="1"/>
      </xdr:nvSpPr>
      <xdr:spPr>
        <a:xfrm>
          <a:off x="3562428" y="1338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55460</xdr:rowOff>
    </xdr:from>
    <xdr:to>
      <xdr:col>15</xdr:col>
      <xdr:colOff>50800</xdr:colOff>
      <xdr:row>77</xdr:row>
      <xdr:rowOff>92570</xdr:rowOff>
    </xdr:to>
    <xdr:cxnSp macro="">
      <xdr:nvCxnSpPr>
        <xdr:cNvPr id="181" name="直線コネクタ 180"/>
        <xdr:cNvCxnSpPr/>
      </xdr:nvCxnSpPr>
      <xdr:spPr>
        <a:xfrm flipV="1">
          <a:off x="2019300" y="13257110"/>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158424</xdr:rowOff>
    </xdr:from>
    <xdr:ext cx="469744" cy="259045"/>
    <xdr:sp macro="" textlink="">
      <xdr:nvSpPr>
        <xdr:cNvPr id="183" name="テキスト ボックス 182"/>
        <xdr:cNvSpPr txBox="1"/>
      </xdr:nvSpPr>
      <xdr:spPr>
        <a:xfrm>
          <a:off x="2673428" y="1336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92570</xdr:rowOff>
    </xdr:from>
    <xdr:to>
      <xdr:col>10</xdr:col>
      <xdr:colOff>114300</xdr:colOff>
      <xdr:row>77</xdr:row>
      <xdr:rowOff>99428</xdr:rowOff>
    </xdr:to>
    <xdr:cxnSp macro="">
      <xdr:nvCxnSpPr>
        <xdr:cNvPr id="184" name="直線コネクタ 183"/>
        <xdr:cNvCxnSpPr/>
      </xdr:nvCxnSpPr>
      <xdr:spPr>
        <a:xfrm flipV="1">
          <a:off x="1130300" y="132942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20007</xdr:rowOff>
    </xdr:from>
    <xdr:ext cx="469744" cy="259045"/>
    <xdr:sp macro="" textlink="">
      <xdr:nvSpPr>
        <xdr:cNvPr id="186" name="テキスト ボックス 185"/>
        <xdr:cNvSpPr txBox="1"/>
      </xdr:nvSpPr>
      <xdr:spPr>
        <a:xfrm>
          <a:off x="1784428" y="133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36961</xdr:rowOff>
    </xdr:from>
    <xdr:ext cx="469744" cy="259045"/>
    <xdr:sp macro="" textlink="">
      <xdr:nvSpPr>
        <xdr:cNvPr id="188" name="テキスト ボックス 187"/>
        <xdr:cNvSpPr txBox="1"/>
      </xdr:nvSpPr>
      <xdr:spPr>
        <a:xfrm>
          <a:off x="895428" y="1341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169748</xdr:rowOff>
    </xdr:from>
    <xdr:to>
      <xdr:col>24</xdr:col>
      <xdr:colOff>114300</xdr:colOff>
      <xdr:row>77</xdr:row>
      <xdr:rowOff>99898</xdr:rowOff>
    </xdr:to>
    <xdr:sp macro="" textlink="">
      <xdr:nvSpPr>
        <xdr:cNvPr id="194" name="楕円 193"/>
        <xdr:cNvSpPr/>
      </xdr:nvSpPr>
      <xdr:spPr>
        <a:xfrm>
          <a:off x="4584700" y="131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21175</xdr:rowOff>
    </xdr:from>
    <xdr:ext cx="469744" cy="259045"/>
    <xdr:sp macro="" textlink="">
      <xdr:nvSpPr>
        <xdr:cNvPr id="195" name="維持補修費該当値テキスト"/>
        <xdr:cNvSpPr txBox="1"/>
      </xdr:nvSpPr>
      <xdr:spPr>
        <a:xfrm>
          <a:off x="4686300" y="1305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25540</xdr:rowOff>
    </xdr:from>
    <xdr:to>
      <xdr:col>20</xdr:col>
      <xdr:colOff>38100</xdr:colOff>
      <xdr:row>77</xdr:row>
      <xdr:rowOff>127140</xdr:rowOff>
    </xdr:to>
    <xdr:sp macro="" textlink="">
      <xdr:nvSpPr>
        <xdr:cNvPr id="196" name="楕円 195"/>
        <xdr:cNvSpPr/>
      </xdr:nvSpPr>
      <xdr:spPr>
        <a:xfrm>
          <a:off x="3746500" y="132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143667</xdr:rowOff>
    </xdr:from>
    <xdr:ext cx="469744" cy="259045"/>
    <xdr:sp macro="" textlink="">
      <xdr:nvSpPr>
        <xdr:cNvPr id="197" name="テキスト ボックス 196"/>
        <xdr:cNvSpPr txBox="1"/>
      </xdr:nvSpPr>
      <xdr:spPr>
        <a:xfrm>
          <a:off x="3562428" y="130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4660</xdr:rowOff>
    </xdr:from>
    <xdr:to>
      <xdr:col>15</xdr:col>
      <xdr:colOff>101600</xdr:colOff>
      <xdr:row>77</xdr:row>
      <xdr:rowOff>106260</xdr:rowOff>
    </xdr:to>
    <xdr:sp macro="" textlink="">
      <xdr:nvSpPr>
        <xdr:cNvPr id="198" name="楕円 197"/>
        <xdr:cNvSpPr/>
      </xdr:nvSpPr>
      <xdr:spPr>
        <a:xfrm>
          <a:off x="2857500" y="132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122787</xdr:rowOff>
    </xdr:from>
    <xdr:ext cx="469744" cy="259045"/>
    <xdr:sp macro="" textlink="">
      <xdr:nvSpPr>
        <xdr:cNvPr id="199" name="テキスト ボックス 198"/>
        <xdr:cNvSpPr txBox="1"/>
      </xdr:nvSpPr>
      <xdr:spPr>
        <a:xfrm>
          <a:off x="2673428" y="1298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41770</xdr:rowOff>
    </xdr:from>
    <xdr:to>
      <xdr:col>10</xdr:col>
      <xdr:colOff>165100</xdr:colOff>
      <xdr:row>77</xdr:row>
      <xdr:rowOff>143370</xdr:rowOff>
    </xdr:to>
    <xdr:sp macro="" textlink="">
      <xdr:nvSpPr>
        <xdr:cNvPr id="200" name="楕円 199"/>
        <xdr:cNvSpPr/>
      </xdr:nvSpPr>
      <xdr:spPr>
        <a:xfrm>
          <a:off x="1968500" y="132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159897</xdr:rowOff>
    </xdr:from>
    <xdr:ext cx="469744" cy="259045"/>
    <xdr:sp macro="" textlink="">
      <xdr:nvSpPr>
        <xdr:cNvPr id="201" name="テキスト ボックス 200"/>
        <xdr:cNvSpPr txBox="1"/>
      </xdr:nvSpPr>
      <xdr:spPr>
        <a:xfrm>
          <a:off x="1784428" y="130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48628</xdr:rowOff>
    </xdr:from>
    <xdr:to>
      <xdr:col>6</xdr:col>
      <xdr:colOff>38100</xdr:colOff>
      <xdr:row>77</xdr:row>
      <xdr:rowOff>150228</xdr:rowOff>
    </xdr:to>
    <xdr:sp macro="" textlink="">
      <xdr:nvSpPr>
        <xdr:cNvPr id="202" name="楕円 201"/>
        <xdr:cNvSpPr/>
      </xdr:nvSpPr>
      <xdr:spPr>
        <a:xfrm>
          <a:off x="1079500" y="132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166755</xdr:rowOff>
    </xdr:from>
    <xdr:ext cx="469744" cy="259045"/>
    <xdr:sp macro="" textlink="">
      <xdr:nvSpPr>
        <xdr:cNvPr id="203" name="テキスト ボックス 202"/>
        <xdr:cNvSpPr txBox="1"/>
      </xdr:nvSpPr>
      <xdr:spPr>
        <a:xfrm>
          <a:off x="895428" y="1302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111444</xdr:rowOff>
    </xdr:from>
    <xdr:to>
      <xdr:col>24</xdr:col>
      <xdr:colOff>63500</xdr:colOff>
      <xdr:row>96</xdr:row>
      <xdr:rowOff>152006</xdr:rowOff>
    </xdr:to>
    <xdr:cxnSp macro="">
      <xdr:nvCxnSpPr>
        <xdr:cNvPr id="233" name="直線コネクタ 232"/>
        <xdr:cNvCxnSpPr/>
      </xdr:nvCxnSpPr>
      <xdr:spPr>
        <a:xfrm flipV="1">
          <a:off x="3797300" y="16570644"/>
          <a:ext cx="838200" cy="4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5204</xdr:rowOff>
    </xdr:from>
    <xdr:ext cx="599010" cy="259045"/>
    <xdr:sp macro="" textlink="">
      <xdr:nvSpPr>
        <xdr:cNvPr id="234" name="扶助費平均値テキスト"/>
        <xdr:cNvSpPr txBox="1"/>
      </xdr:nvSpPr>
      <xdr:spPr>
        <a:xfrm>
          <a:off x="4686300" y="1629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137582</xdr:rowOff>
    </xdr:from>
    <xdr:to>
      <xdr:col>19</xdr:col>
      <xdr:colOff>177800</xdr:colOff>
      <xdr:row>96</xdr:row>
      <xdr:rowOff>152006</xdr:rowOff>
    </xdr:to>
    <xdr:cxnSp macro="">
      <xdr:nvCxnSpPr>
        <xdr:cNvPr id="236" name="直線コネクタ 235"/>
        <xdr:cNvCxnSpPr/>
      </xdr:nvCxnSpPr>
      <xdr:spPr>
        <a:xfrm>
          <a:off x="2908300" y="16596782"/>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134058</xdr:rowOff>
    </xdr:from>
    <xdr:ext cx="599010" cy="259045"/>
    <xdr:sp macro="" textlink="">
      <xdr:nvSpPr>
        <xdr:cNvPr id="238" name="テキスト ボックス 237"/>
        <xdr:cNvSpPr txBox="1"/>
      </xdr:nvSpPr>
      <xdr:spPr>
        <a:xfrm>
          <a:off x="3497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137582</xdr:rowOff>
    </xdr:from>
    <xdr:to>
      <xdr:col>15</xdr:col>
      <xdr:colOff>50800</xdr:colOff>
      <xdr:row>97</xdr:row>
      <xdr:rowOff>21704</xdr:rowOff>
    </xdr:to>
    <xdr:cxnSp macro="">
      <xdr:nvCxnSpPr>
        <xdr:cNvPr id="239" name="直線コネクタ 238"/>
        <xdr:cNvCxnSpPr/>
      </xdr:nvCxnSpPr>
      <xdr:spPr>
        <a:xfrm flipV="1">
          <a:off x="2019300" y="16596782"/>
          <a:ext cx="889000" cy="5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138606</xdr:rowOff>
    </xdr:from>
    <xdr:ext cx="599010" cy="259045"/>
    <xdr:sp macro="" textlink="">
      <xdr:nvSpPr>
        <xdr:cNvPr id="241" name="テキスト ボックス 240"/>
        <xdr:cNvSpPr txBox="1"/>
      </xdr:nvSpPr>
      <xdr:spPr>
        <a:xfrm>
          <a:off x="2608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21704</xdr:rowOff>
    </xdr:from>
    <xdr:to>
      <xdr:col>10</xdr:col>
      <xdr:colOff>114300</xdr:colOff>
      <xdr:row>97</xdr:row>
      <xdr:rowOff>70952</xdr:rowOff>
    </xdr:to>
    <xdr:cxnSp macro="">
      <xdr:nvCxnSpPr>
        <xdr:cNvPr id="242" name="直線コネクタ 241"/>
        <xdr:cNvCxnSpPr/>
      </xdr:nvCxnSpPr>
      <xdr:spPr>
        <a:xfrm flipV="1">
          <a:off x="1130300" y="16652354"/>
          <a:ext cx="889000" cy="4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142668</xdr:rowOff>
    </xdr:from>
    <xdr:ext cx="599010" cy="259045"/>
    <xdr:sp macro="" textlink="">
      <xdr:nvSpPr>
        <xdr:cNvPr id="244" name="テキスト ボックス 243"/>
        <xdr:cNvSpPr txBox="1"/>
      </xdr:nvSpPr>
      <xdr:spPr>
        <a:xfrm>
          <a:off x="1719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34610</xdr:rowOff>
    </xdr:from>
    <xdr:ext cx="599010" cy="259045"/>
    <xdr:sp macro="" textlink="">
      <xdr:nvSpPr>
        <xdr:cNvPr id="246" name="テキスト ボックス 245"/>
        <xdr:cNvSpPr txBox="1"/>
      </xdr:nvSpPr>
      <xdr:spPr>
        <a:xfrm>
          <a:off x="830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60644</xdr:rowOff>
    </xdr:from>
    <xdr:to>
      <xdr:col>24</xdr:col>
      <xdr:colOff>114300</xdr:colOff>
      <xdr:row>96</xdr:row>
      <xdr:rowOff>162244</xdr:rowOff>
    </xdr:to>
    <xdr:sp macro="" textlink="">
      <xdr:nvSpPr>
        <xdr:cNvPr id="252" name="楕円 251"/>
        <xdr:cNvSpPr/>
      </xdr:nvSpPr>
      <xdr:spPr>
        <a:xfrm>
          <a:off x="4584700" y="165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39071</xdr:rowOff>
    </xdr:from>
    <xdr:ext cx="599010" cy="259045"/>
    <xdr:sp macro="" textlink="">
      <xdr:nvSpPr>
        <xdr:cNvPr id="253" name="扶助費該当値テキスト"/>
        <xdr:cNvSpPr txBox="1"/>
      </xdr:nvSpPr>
      <xdr:spPr>
        <a:xfrm>
          <a:off x="4686300" y="1649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101206</xdr:rowOff>
    </xdr:from>
    <xdr:to>
      <xdr:col>20</xdr:col>
      <xdr:colOff>38100</xdr:colOff>
      <xdr:row>97</xdr:row>
      <xdr:rowOff>31356</xdr:rowOff>
    </xdr:to>
    <xdr:sp macro="" textlink="">
      <xdr:nvSpPr>
        <xdr:cNvPr id="254" name="楕円 253"/>
        <xdr:cNvSpPr/>
      </xdr:nvSpPr>
      <xdr:spPr>
        <a:xfrm>
          <a:off x="3746500" y="165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22483</xdr:rowOff>
    </xdr:from>
    <xdr:ext cx="599010" cy="259045"/>
    <xdr:sp macro="" textlink="">
      <xdr:nvSpPr>
        <xdr:cNvPr id="255" name="テキスト ボックス 254"/>
        <xdr:cNvSpPr txBox="1"/>
      </xdr:nvSpPr>
      <xdr:spPr>
        <a:xfrm>
          <a:off x="3497795" y="1665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86782</xdr:rowOff>
    </xdr:from>
    <xdr:to>
      <xdr:col>15</xdr:col>
      <xdr:colOff>101600</xdr:colOff>
      <xdr:row>97</xdr:row>
      <xdr:rowOff>16932</xdr:rowOff>
    </xdr:to>
    <xdr:sp macro="" textlink="">
      <xdr:nvSpPr>
        <xdr:cNvPr id="256" name="楕円 255"/>
        <xdr:cNvSpPr/>
      </xdr:nvSpPr>
      <xdr:spPr>
        <a:xfrm>
          <a:off x="2857500" y="1654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8059</xdr:rowOff>
    </xdr:from>
    <xdr:ext cx="599010" cy="259045"/>
    <xdr:sp macro="" textlink="">
      <xdr:nvSpPr>
        <xdr:cNvPr id="257" name="テキスト ボックス 256"/>
        <xdr:cNvSpPr txBox="1"/>
      </xdr:nvSpPr>
      <xdr:spPr>
        <a:xfrm>
          <a:off x="2608795" y="1663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142354</xdr:rowOff>
    </xdr:from>
    <xdr:to>
      <xdr:col>10</xdr:col>
      <xdr:colOff>165100</xdr:colOff>
      <xdr:row>97</xdr:row>
      <xdr:rowOff>72504</xdr:rowOff>
    </xdr:to>
    <xdr:sp macro="" textlink="">
      <xdr:nvSpPr>
        <xdr:cNvPr id="258" name="楕円 257"/>
        <xdr:cNvSpPr/>
      </xdr:nvSpPr>
      <xdr:spPr>
        <a:xfrm>
          <a:off x="1968500" y="166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63631</xdr:rowOff>
    </xdr:from>
    <xdr:ext cx="534377" cy="259045"/>
    <xdr:sp macro="" textlink="">
      <xdr:nvSpPr>
        <xdr:cNvPr id="259" name="テキスト ボックス 258"/>
        <xdr:cNvSpPr txBox="1"/>
      </xdr:nvSpPr>
      <xdr:spPr>
        <a:xfrm>
          <a:off x="1752111" y="166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20152</xdr:rowOff>
    </xdr:from>
    <xdr:to>
      <xdr:col>6</xdr:col>
      <xdr:colOff>38100</xdr:colOff>
      <xdr:row>97</xdr:row>
      <xdr:rowOff>121752</xdr:rowOff>
    </xdr:to>
    <xdr:sp macro="" textlink="">
      <xdr:nvSpPr>
        <xdr:cNvPr id="260" name="楕円 259"/>
        <xdr:cNvSpPr/>
      </xdr:nvSpPr>
      <xdr:spPr>
        <a:xfrm>
          <a:off x="1079500" y="1665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112879</xdr:rowOff>
    </xdr:from>
    <xdr:ext cx="534377" cy="259045"/>
    <xdr:sp macro="" textlink="">
      <xdr:nvSpPr>
        <xdr:cNvPr id="261" name="テキスト ボックス 260"/>
        <xdr:cNvSpPr txBox="1"/>
      </xdr:nvSpPr>
      <xdr:spPr>
        <a:xfrm>
          <a:off x="863111" y="167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117701</xdr:rowOff>
    </xdr:from>
    <xdr:to>
      <xdr:col>55</xdr:col>
      <xdr:colOff>0</xdr:colOff>
      <xdr:row>37</xdr:row>
      <xdr:rowOff>119873</xdr:rowOff>
    </xdr:to>
    <xdr:cxnSp macro="">
      <xdr:nvCxnSpPr>
        <xdr:cNvPr id="290" name="直線コネクタ 289"/>
        <xdr:cNvCxnSpPr/>
      </xdr:nvCxnSpPr>
      <xdr:spPr>
        <a:xfrm flipV="1">
          <a:off x="9639300" y="6461351"/>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16977</xdr:rowOff>
    </xdr:from>
    <xdr:ext cx="534377" cy="259045"/>
    <xdr:sp macro="" textlink="">
      <xdr:nvSpPr>
        <xdr:cNvPr id="291" name="補助費等平均値テキスト"/>
        <xdr:cNvSpPr txBox="1"/>
      </xdr:nvSpPr>
      <xdr:spPr>
        <a:xfrm>
          <a:off x="10528300" y="601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119873</xdr:rowOff>
    </xdr:from>
    <xdr:to>
      <xdr:col>50</xdr:col>
      <xdr:colOff>114300</xdr:colOff>
      <xdr:row>37</xdr:row>
      <xdr:rowOff>137848</xdr:rowOff>
    </xdr:to>
    <xdr:cxnSp macro="">
      <xdr:nvCxnSpPr>
        <xdr:cNvPr id="293" name="直線コネクタ 292"/>
        <xdr:cNvCxnSpPr/>
      </xdr:nvCxnSpPr>
      <xdr:spPr>
        <a:xfrm flipV="1">
          <a:off x="8750300" y="6463523"/>
          <a:ext cx="889000" cy="1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167609</xdr:rowOff>
    </xdr:from>
    <xdr:ext cx="534377" cy="259045"/>
    <xdr:sp macro="" textlink="">
      <xdr:nvSpPr>
        <xdr:cNvPr id="295" name="テキスト ボックス 294"/>
        <xdr:cNvSpPr txBox="1"/>
      </xdr:nvSpPr>
      <xdr:spPr>
        <a:xfrm>
          <a:off x="9372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133757</xdr:rowOff>
    </xdr:from>
    <xdr:to>
      <xdr:col>45</xdr:col>
      <xdr:colOff>177800</xdr:colOff>
      <xdr:row>37</xdr:row>
      <xdr:rowOff>137848</xdr:rowOff>
    </xdr:to>
    <xdr:cxnSp macro="">
      <xdr:nvCxnSpPr>
        <xdr:cNvPr id="296" name="直線コネクタ 295"/>
        <xdr:cNvCxnSpPr/>
      </xdr:nvCxnSpPr>
      <xdr:spPr>
        <a:xfrm>
          <a:off x="7861300" y="6477407"/>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22051</xdr:rowOff>
    </xdr:from>
    <xdr:ext cx="534377" cy="259045"/>
    <xdr:sp macro="" textlink="">
      <xdr:nvSpPr>
        <xdr:cNvPr id="298" name="テキスト ボックス 297"/>
        <xdr:cNvSpPr txBox="1"/>
      </xdr:nvSpPr>
      <xdr:spPr>
        <a:xfrm>
          <a:off x="8483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109837</xdr:rowOff>
    </xdr:from>
    <xdr:to>
      <xdr:col>41</xdr:col>
      <xdr:colOff>50800</xdr:colOff>
      <xdr:row>37</xdr:row>
      <xdr:rowOff>133757</xdr:rowOff>
    </xdr:to>
    <xdr:cxnSp macro="">
      <xdr:nvCxnSpPr>
        <xdr:cNvPr id="299" name="直線コネクタ 298"/>
        <xdr:cNvCxnSpPr/>
      </xdr:nvCxnSpPr>
      <xdr:spPr>
        <a:xfrm>
          <a:off x="6972300" y="6453487"/>
          <a:ext cx="889000" cy="2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32361</xdr:rowOff>
    </xdr:from>
    <xdr:ext cx="534377" cy="259045"/>
    <xdr:sp macro="" textlink="">
      <xdr:nvSpPr>
        <xdr:cNvPr id="301" name="テキスト ボックス 300"/>
        <xdr:cNvSpPr txBox="1"/>
      </xdr:nvSpPr>
      <xdr:spPr>
        <a:xfrm>
          <a:off x="7594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9799</xdr:rowOff>
    </xdr:from>
    <xdr:ext cx="534377" cy="259045"/>
    <xdr:sp macro="" textlink="">
      <xdr:nvSpPr>
        <xdr:cNvPr id="303" name="テキスト ボックス 302"/>
        <xdr:cNvSpPr txBox="1"/>
      </xdr:nvSpPr>
      <xdr:spPr>
        <a:xfrm>
          <a:off x="6705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66901</xdr:rowOff>
    </xdr:from>
    <xdr:to>
      <xdr:col>55</xdr:col>
      <xdr:colOff>50800</xdr:colOff>
      <xdr:row>37</xdr:row>
      <xdr:rowOff>168501</xdr:rowOff>
    </xdr:to>
    <xdr:sp macro="" textlink="">
      <xdr:nvSpPr>
        <xdr:cNvPr id="309" name="楕円 308"/>
        <xdr:cNvSpPr/>
      </xdr:nvSpPr>
      <xdr:spPr>
        <a:xfrm>
          <a:off x="10426700" y="641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153278</xdr:rowOff>
    </xdr:from>
    <xdr:ext cx="534377" cy="259045"/>
    <xdr:sp macro="" textlink="">
      <xdr:nvSpPr>
        <xdr:cNvPr id="310" name="補助費等該当値テキスト"/>
        <xdr:cNvSpPr txBox="1"/>
      </xdr:nvSpPr>
      <xdr:spPr>
        <a:xfrm>
          <a:off x="10528300" y="632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69073</xdr:rowOff>
    </xdr:from>
    <xdr:to>
      <xdr:col>50</xdr:col>
      <xdr:colOff>165100</xdr:colOff>
      <xdr:row>37</xdr:row>
      <xdr:rowOff>170673</xdr:rowOff>
    </xdr:to>
    <xdr:sp macro="" textlink="">
      <xdr:nvSpPr>
        <xdr:cNvPr id="311" name="楕円 310"/>
        <xdr:cNvSpPr/>
      </xdr:nvSpPr>
      <xdr:spPr>
        <a:xfrm>
          <a:off x="9588500" y="641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161800</xdr:rowOff>
    </xdr:from>
    <xdr:ext cx="534377" cy="259045"/>
    <xdr:sp macro="" textlink="">
      <xdr:nvSpPr>
        <xdr:cNvPr id="312" name="テキスト ボックス 311"/>
        <xdr:cNvSpPr txBox="1"/>
      </xdr:nvSpPr>
      <xdr:spPr>
        <a:xfrm>
          <a:off x="9372111" y="650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87048</xdr:rowOff>
    </xdr:from>
    <xdr:to>
      <xdr:col>46</xdr:col>
      <xdr:colOff>38100</xdr:colOff>
      <xdr:row>38</xdr:row>
      <xdr:rowOff>17198</xdr:rowOff>
    </xdr:to>
    <xdr:sp macro="" textlink="">
      <xdr:nvSpPr>
        <xdr:cNvPr id="313" name="楕円 312"/>
        <xdr:cNvSpPr/>
      </xdr:nvSpPr>
      <xdr:spPr>
        <a:xfrm>
          <a:off x="8699500" y="64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8325</xdr:rowOff>
    </xdr:from>
    <xdr:ext cx="534377" cy="259045"/>
    <xdr:sp macro="" textlink="">
      <xdr:nvSpPr>
        <xdr:cNvPr id="314" name="テキスト ボックス 313"/>
        <xdr:cNvSpPr txBox="1"/>
      </xdr:nvSpPr>
      <xdr:spPr>
        <a:xfrm>
          <a:off x="8483111" y="65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82957</xdr:rowOff>
    </xdr:from>
    <xdr:to>
      <xdr:col>41</xdr:col>
      <xdr:colOff>101600</xdr:colOff>
      <xdr:row>38</xdr:row>
      <xdr:rowOff>13106</xdr:rowOff>
    </xdr:to>
    <xdr:sp macro="" textlink="">
      <xdr:nvSpPr>
        <xdr:cNvPr id="315" name="楕円 314"/>
        <xdr:cNvSpPr/>
      </xdr:nvSpPr>
      <xdr:spPr>
        <a:xfrm>
          <a:off x="7810500" y="6426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4233</xdr:rowOff>
    </xdr:from>
    <xdr:ext cx="534377" cy="259045"/>
    <xdr:sp macro="" textlink="">
      <xdr:nvSpPr>
        <xdr:cNvPr id="316" name="テキスト ボックス 315"/>
        <xdr:cNvSpPr txBox="1"/>
      </xdr:nvSpPr>
      <xdr:spPr>
        <a:xfrm>
          <a:off x="7594111" y="651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59037</xdr:rowOff>
    </xdr:from>
    <xdr:to>
      <xdr:col>36</xdr:col>
      <xdr:colOff>165100</xdr:colOff>
      <xdr:row>37</xdr:row>
      <xdr:rowOff>160637</xdr:rowOff>
    </xdr:to>
    <xdr:sp macro="" textlink="">
      <xdr:nvSpPr>
        <xdr:cNvPr id="317" name="楕円 316"/>
        <xdr:cNvSpPr/>
      </xdr:nvSpPr>
      <xdr:spPr>
        <a:xfrm>
          <a:off x="6921500" y="64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151764</xdr:rowOff>
    </xdr:from>
    <xdr:ext cx="534377" cy="259045"/>
    <xdr:sp macro="" textlink="">
      <xdr:nvSpPr>
        <xdr:cNvPr id="318" name="テキスト ボックス 317"/>
        <xdr:cNvSpPr txBox="1"/>
      </xdr:nvSpPr>
      <xdr:spPr>
        <a:xfrm>
          <a:off x="6705111" y="64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65538</xdr:rowOff>
    </xdr:from>
    <xdr:to>
      <xdr:col>55</xdr:col>
      <xdr:colOff>0</xdr:colOff>
      <xdr:row>57</xdr:row>
      <xdr:rowOff>116337</xdr:rowOff>
    </xdr:to>
    <xdr:cxnSp macro="">
      <xdr:nvCxnSpPr>
        <xdr:cNvPr id="345" name="直線コネクタ 344"/>
        <xdr:cNvCxnSpPr/>
      </xdr:nvCxnSpPr>
      <xdr:spPr>
        <a:xfrm flipV="1">
          <a:off x="9639300" y="9666738"/>
          <a:ext cx="838200" cy="22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47722</xdr:rowOff>
    </xdr:from>
    <xdr:ext cx="534377" cy="259045"/>
    <xdr:sp macro="" textlink="">
      <xdr:nvSpPr>
        <xdr:cNvPr id="346" name="普通建設事業費平均値テキスト"/>
        <xdr:cNvSpPr txBox="1"/>
      </xdr:nvSpPr>
      <xdr:spPr>
        <a:xfrm>
          <a:off x="10528300" y="9648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87488</xdr:rowOff>
    </xdr:from>
    <xdr:to>
      <xdr:col>50</xdr:col>
      <xdr:colOff>114300</xdr:colOff>
      <xdr:row>57</xdr:row>
      <xdr:rowOff>116337</xdr:rowOff>
    </xdr:to>
    <xdr:cxnSp macro="">
      <xdr:nvCxnSpPr>
        <xdr:cNvPr id="348" name="直線コネクタ 347"/>
        <xdr:cNvCxnSpPr/>
      </xdr:nvCxnSpPr>
      <xdr:spPr>
        <a:xfrm>
          <a:off x="8750300" y="9860138"/>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80932</xdr:rowOff>
    </xdr:from>
    <xdr:ext cx="534377" cy="259045"/>
    <xdr:sp macro="" textlink="">
      <xdr:nvSpPr>
        <xdr:cNvPr id="350" name="テキスト ボックス 349"/>
        <xdr:cNvSpPr txBox="1"/>
      </xdr:nvSpPr>
      <xdr:spPr>
        <a:xfrm>
          <a:off x="9372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57939</xdr:rowOff>
    </xdr:from>
    <xdr:to>
      <xdr:col>45</xdr:col>
      <xdr:colOff>177800</xdr:colOff>
      <xdr:row>57</xdr:row>
      <xdr:rowOff>87488</xdr:rowOff>
    </xdr:to>
    <xdr:cxnSp macro="">
      <xdr:nvCxnSpPr>
        <xdr:cNvPr id="351" name="直線コネクタ 350"/>
        <xdr:cNvCxnSpPr/>
      </xdr:nvCxnSpPr>
      <xdr:spPr>
        <a:xfrm>
          <a:off x="7861300" y="9830589"/>
          <a:ext cx="889000" cy="2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46293</xdr:rowOff>
    </xdr:from>
    <xdr:ext cx="534377" cy="259045"/>
    <xdr:sp macro="" textlink="">
      <xdr:nvSpPr>
        <xdr:cNvPr id="353" name="テキスト ボックス 352"/>
        <xdr:cNvSpPr txBox="1"/>
      </xdr:nvSpPr>
      <xdr:spPr>
        <a:xfrm>
          <a:off x="8483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57939</xdr:rowOff>
    </xdr:from>
    <xdr:to>
      <xdr:col>41</xdr:col>
      <xdr:colOff>50800</xdr:colOff>
      <xdr:row>57</xdr:row>
      <xdr:rowOff>134054</xdr:rowOff>
    </xdr:to>
    <xdr:cxnSp macro="">
      <xdr:nvCxnSpPr>
        <xdr:cNvPr id="354" name="直線コネクタ 353"/>
        <xdr:cNvCxnSpPr/>
      </xdr:nvCxnSpPr>
      <xdr:spPr>
        <a:xfrm flipV="1">
          <a:off x="6972300" y="9830589"/>
          <a:ext cx="889000" cy="7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72363</xdr:rowOff>
    </xdr:from>
    <xdr:ext cx="534377" cy="259045"/>
    <xdr:sp macro="" textlink="">
      <xdr:nvSpPr>
        <xdr:cNvPr id="356" name="テキスト ボックス 355"/>
        <xdr:cNvSpPr txBox="1"/>
      </xdr:nvSpPr>
      <xdr:spPr>
        <a:xfrm>
          <a:off x="7594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87117</xdr:rowOff>
    </xdr:from>
    <xdr:ext cx="534377" cy="259045"/>
    <xdr:sp macro="" textlink="">
      <xdr:nvSpPr>
        <xdr:cNvPr id="358" name="テキスト ボックス 357"/>
        <xdr:cNvSpPr txBox="1"/>
      </xdr:nvSpPr>
      <xdr:spPr>
        <a:xfrm>
          <a:off x="6705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14738</xdr:rowOff>
    </xdr:from>
    <xdr:to>
      <xdr:col>55</xdr:col>
      <xdr:colOff>50800</xdr:colOff>
      <xdr:row>56</xdr:row>
      <xdr:rowOff>116338</xdr:rowOff>
    </xdr:to>
    <xdr:sp macro="" textlink="">
      <xdr:nvSpPr>
        <xdr:cNvPr id="364" name="楕円 363"/>
        <xdr:cNvSpPr/>
      </xdr:nvSpPr>
      <xdr:spPr>
        <a:xfrm>
          <a:off x="10426700" y="9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37615</xdr:rowOff>
    </xdr:from>
    <xdr:ext cx="534377" cy="259045"/>
    <xdr:sp macro="" textlink="">
      <xdr:nvSpPr>
        <xdr:cNvPr id="365" name="普通建設事業費該当値テキスト"/>
        <xdr:cNvSpPr txBox="1"/>
      </xdr:nvSpPr>
      <xdr:spPr>
        <a:xfrm>
          <a:off x="10528300" y="946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65537</xdr:rowOff>
    </xdr:from>
    <xdr:to>
      <xdr:col>50</xdr:col>
      <xdr:colOff>165100</xdr:colOff>
      <xdr:row>57</xdr:row>
      <xdr:rowOff>167137</xdr:rowOff>
    </xdr:to>
    <xdr:sp macro="" textlink="">
      <xdr:nvSpPr>
        <xdr:cNvPr id="366" name="楕円 365"/>
        <xdr:cNvSpPr/>
      </xdr:nvSpPr>
      <xdr:spPr>
        <a:xfrm>
          <a:off x="9588500" y="983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158264</xdr:rowOff>
    </xdr:from>
    <xdr:ext cx="534377" cy="259045"/>
    <xdr:sp macro="" textlink="">
      <xdr:nvSpPr>
        <xdr:cNvPr id="367" name="テキスト ボックス 366"/>
        <xdr:cNvSpPr txBox="1"/>
      </xdr:nvSpPr>
      <xdr:spPr>
        <a:xfrm>
          <a:off x="9372111" y="99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36688</xdr:rowOff>
    </xdr:from>
    <xdr:to>
      <xdr:col>46</xdr:col>
      <xdr:colOff>38100</xdr:colOff>
      <xdr:row>57</xdr:row>
      <xdr:rowOff>138288</xdr:rowOff>
    </xdr:to>
    <xdr:sp macro="" textlink="">
      <xdr:nvSpPr>
        <xdr:cNvPr id="368" name="楕円 367"/>
        <xdr:cNvSpPr/>
      </xdr:nvSpPr>
      <xdr:spPr>
        <a:xfrm>
          <a:off x="8699500" y="98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129415</xdr:rowOff>
    </xdr:from>
    <xdr:ext cx="534377" cy="259045"/>
    <xdr:sp macro="" textlink="">
      <xdr:nvSpPr>
        <xdr:cNvPr id="369" name="テキスト ボックス 368"/>
        <xdr:cNvSpPr txBox="1"/>
      </xdr:nvSpPr>
      <xdr:spPr>
        <a:xfrm>
          <a:off x="8483111" y="99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7139</xdr:rowOff>
    </xdr:from>
    <xdr:to>
      <xdr:col>41</xdr:col>
      <xdr:colOff>101600</xdr:colOff>
      <xdr:row>57</xdr:row>
      <xdr:rowOff>108739</xdr:rowOff>
    </xdr:to>
    <xdr:sp macro="" textlink="">
      <xdr:nvSpPr>
        <xdr:cNvPr id="370" name="楕円 369"/>
        <xdr:cNvSpPr/>
      </xdr:nvSpPr>
      <xdr:spPr>
        <a:xfrm>
          <a:off x="7810500" y="97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99866</xdr:rowOff>
    </xdr:from>
    <xdr:ext cx="534377" cy="259045"/>
    <xdr:sp macro="" textlink="">
      <xdr:nvSpPr>
        <xdr:cNvPr id="371" name="テキスト ボックス 370"/>
        <xdr:cNvSpPr txBox="1"/>
      </xdr:nvSpPr>
      <xdr:spPr>
        <a:xfrm>
          <a:off x="7594111" y="98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83254</xdr:rowOff>
    </xdr:from>
    <xdr:to>
      <xdr:col>36</xdr:col>
      <xdr:colOff>165100</xdr:colOff>
      <xdr:row>58</xdr:row>
      <xdr:rowOff>13404</xdr:rowOff>
    </xdr:to>
    <xdr:sp macro="" textlink="">
      <xdr:nvSpPr>
        <xdr:cNvPr id="372" name="楕円 371"/>
        <xdr:cNvSpPr/>
      </xdr:nvSpPr>
      <xdr:spPr>
        <a:xfrm>
          <a:off x="6921500" y="98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4531</xdr:rowOff>
    </xdr:from>
    <xdr:ext cx="534377" cy="259045"/>
    <xdr:sp macro="" textlink="">
      <xdr:nvSpPr>
        <xdr:cNvPr id="373" name="テキスト ボックス 372"/>
        <xdr:cNvSpPr txBox="1"/>
      </xdr:nvSpPr>
      <xdr:spPr>
        <a:xfrm>
          <a:off x="6705111" y="994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16980</xdr:rowOff>
    </xdr:from>
    <xdr:to>
      <xdr:col>55</xdr:col>
      <xdr:colOff>0</xdr:colOff>
      <xdr:row>79</xdr:row>
      <xdr:rowOff>30074</xdr:rowOff>
    </xdr:to>
    <xdr:cxnSp macro="">
      <xdr:nvCxnSpPr>
        <xdr:cNvPr id="402" name="直線コネクタ 401"/>
        <xdr:cNvCxnSpPr/>
      </xdr:nvCxnSpPr>
      <xdr:spPr>
        <a:xfrm>
          <a:off x="9639300" y="13561530"/>
          <a:ext cx="8382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109402</xdr:rowOff>
    </xdr:from>
    <xdr:ext cx="534377" cy="259045"/>
    <xdr:sp macro="" textlink="">
      <xdr:nvSpPr>
        <xdr:cNvPr id="403" name="普通建設事業費 （ うち新規整備　）平均値テキスト"/>
        <xdr:cNvSpPr txBox="1"/>
      </xdr:nvSpPr>
      <xdr:spPr>
        <a:xfrm>
          <a:off x="10528300" y="13139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14579</xdr:rowOff>
    </xdr:from>
    <xdr:to>
      <xdr:col>50</xdr:col>
      <xdr:colOff>114300</xdr:colOff>
      <xdr:row>79</xdr:row>
      <xdr:rowOff>16980</xdr:rowOff>
    </xdr:to>
    <xdr:cxnSp macro="">
      <xdr:nvCxnSpPr>
        <xdr:cNvPr id="405" name="直線コネクタ 404"/>
        <xdr:cNvCxnSpPr/>
      </xdr:nvCxnSpPr>
      <xdr:spPr>
        <a:xfrm>
          <a:off x="8750300" y="13559129"/>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104297</xdr:rowOff>
    </xdr:from>
    <xdr:ext cx="534377" cy="259045"/>
    <xdr:sp macro="" textlink="">
      <xdr:nvSpPr>
        <xdr:cNvPr id="407" name="テキスト ボックス 406"/>
        <xdr:cNvSpPr txBox="1"/>
      </xdr:nvSpPr>
      <xdr:spPr>
        <a:xfrm>
          <a:off x="9372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142633</xdr:rowOff>
    </xdr:from>
    <xdr:to>
      <xdr:col>45</xdr:col>
      <xdr:colOff>177800</xdr:colOff>
      <xdr:row>79</xdr:row>
      <xdr:rowOff>14579</xdr:rowOff>
    </xdr:to>
    <xdr:cxnSp macro="">
      <xdr:nvCxnSpPr>
        <xdr:cNvPr id="408" name="直線コネクタ 407"/>
        <xdr:cNvCxnSpPr/>
      </xdr:nvCxnSpPr>
      <xdr:spPr>
        <a:xfrm>
          <a:off x="7861300" y="13515733"/>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0" name="テキスト ボックス 409"/>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65315</xdr:rowOff>
    </xdr:from>
    <xdr:to>
      <xdr:col>41</xdr:col>
      <xdr:colOff>50800</xdr:colOff>
      <xdr:row>78</xdr:row>
      <xdr:rowOff>142633</xdr:rowOff>
    </xdr:to>
    <xdr:cxnSp macro="">
      <xdr:nvCxnSpPr>
        <xdr:cNvPr id="411" name="直線コネクタ 410"/>
        <xdr:cNvCxnSpPr/>
      </xdr:nvCxnSpPr>
      <xdr:spPr>
        <a:xfrm>
          <a:off x="6972300" y="13438415"/>
          <a:ext cx="889000" cy="7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107548</xdr:rowOff>
    </xdr:from>
    <xdr:ext cx="534377" cy="259045"/>
    <xdr:sp macro="" textlink="">
      <xdr:nvSpPr>
        <xdr:cNvPr id="413" name="テキスト ボックス 412"/>
        <xdr:cNvSpPr txBox="1"/>
      </xdr:nvSpPr>
      <xdr:spPr>
        <a:xfrm>
          <a:off x="7594111" y="131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93997</xdr:rowOff>
    </xdr:from>
    <xdr:ext cx="534377" cy="259045"/>
    <xdr:sp macro="" textlink="">
      <xdr:nvSpPr>
        <xdr:cNvPr id="415" name="テキスト ボックス 414"/>
        <xdr:cNvSpPr txBox="1"/>
      </xdr:nvSpPr>
      <xdr:spPr>
        <a:xfrm>
          <a:off x="6705111" y="129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150724</xdr:rowOff>
    </xdr:from>
    <xdr:to>
      <xdr:col>55</xdr:col>
      <xdr:colOff>50800</xdr:colOff>
      <xdr:row>79</xdr:row>
      <xdr:rowOff>80874</xdr:rowOff>
    </xdr:to>
    <xdr:sp macro="" textlink="">
      <xdr:nvSpPr>
        <xdr:cNvPr id="421" name="楕円 420"/>
        <xdr:cNvSpPr/>
      </xdr:nvSpPr>
      <xdr:spPr>
        <a:xfrm>
          <a:off x="10426700" y="135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65651</xdr:rowOff>
    </xdr:from>
    <xdr:ext cx="469744" cy="259045"/>
    <xdr:sp macro="" textlink="">
      <xdr:nvSpPr>
        <xdr:cNvPr id="422" name="普通建設事業費 （ うち新規整備　）該当値テキスト"/>
        <xdr:cNvSpPr txBox="1"/>
      </xdr:nvSpPr>
      <xdr:spPr>
        <a:xfrm>
          <a:off x="10528300" y="1343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137630</xdr:rowOff>
    </xdr:from>
    <xdr:to>
      <xdr:col>50</xdr:col>
      <xdr:colOff>165100</xdr:colOff>
      <xdr:row>79</xdr:row>
      <xdr:rowOff>67780</xdr:rowOff>
    </xdr:to>
    <xdr:sp macro="" textlink="">
      <xdr:nvSpPr>
        <xdr:cNvPr id="423" name="楕円 422"/>
        <xdr:cNvSpPr/>
      </xdr:nvSpPr>
      <xdr:spPr>
        <a:xfrm>
          <a:off x="9588500" y="135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58907</xdr:rowOff>
    </xdr:from>
    <xdr:ext cx="469744" cy="259045"/>
    <xdr:sp macro="" textlink="">
      <xdr:nvSpPr>
        <xdr:cNvPr id="424" name="テキスト ボックス 423"/>
        <xdr:cNvSpPr txBox="1"/>
      </xdr:nvSpPr>
      <xdr:spPr>
        <a:xfrm>
          <a:off x="9404428" y="1360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135229</xdr:rowOff>
    </xdr:from>
    <xdr:to>
      <xdr:col>46</xdr:col>
      <xdr:colOff>38100</xdr:colOff>
      <xdr:row>79</xdr:row>
      <xdr:rowOff>65379</xdr:rowOff>
    </xdr:to>
    <xdr:sp macro="" textlink="">
      <xdr:nvSpPr>
        <xdr:cNvPr id="425" name="楕円 424"/>
        <xdr:cNvSpPr/>
      </xdr:nvSpPr>
      <xdr:spPr>
        <a:xfrm>
          <a:off x="8699500" y="135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56506</xdr:rowOff>
    </xdr:from>
    <xdr:ext cx="469744" cy="259045"/>
    <xdr:sp macro="" textlink="">
      <xdr:nvSpPr>
        <xdr:cNvPr id="426" name="テキスト ボックス 425"/>
        <xdr:cNvSpPr txBox="1"/>
      </xdr:nvSpPr>
      <xdr:spPr>
        <a:xfrm>
          <a:off x="8515428" y="1360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91833</xdr:rowOff>
    </xdr:from>
    <xdr:to>
      <xdr:col>41</xdr:col>
      <xdr:colOff>101600</xdr:colOff>
      <xdr:row>79</xdr:row>
      <xdr:rowOff>21983</xdr:rowOff>
    </xdr:to>
    <xdr:sp macro="" textlink="">
      <xdr:nvSpPr>
        <xdr:cNvPr id="427" name="楕円 426"/>
        <xdr:cNvSpPr/>
      </xdr:nvSpPr>
      <xdr:spPr>
        <a:xfrm>
          <a:off x="7810500" y="1346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13110</xdr:rowOff>
    </xdr:from>
    <xdr:ext cx="469744" cy="259045"/>
    <xdr:sp macro="" textlink="">
      <xdr:nvSpPr>
        <xdr:cNvPr id="428" name="テキスト ボックス 427"/>
        <xdr:cNvSpPr txBox="1"/>
      </xdr:nvSpPr>
      <xdr:spPr>
        <a:xfrm>
          <a:off x="7626428" y="1355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14515</xdr:rowOff>
    </xdr:from>
    <xdr:to>
      <xdr:col>36</xdr:col>
      <xdr:colOff>165100</xdr:colOff>
      <xdr:row>78</xdr:row>
      <xdr:rowOff>116115</xdr:rowOff>
    </xdr:to>
    <xdr:sp macro="" textlink="">
      <xdr:nvSpPr>
        <xdr:cNvPr id="429" name="楕円 428"/>
        <xdr:cNvSpPr/>
      </xdr:nvSpPr>
      <xdr:spPr>
        <a:xfrm>
          <a:off x="6921500" y="1338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107242</xdr:rowOff>
    </xdr:from>
    <xdr:ext cx="534377" cy="259045"/>
    <xdr:sp macro="" textlink="">
      <xdr:nvSpPr>
        <xdr:cNvPr id="430" name="テキスト ボックス 429"/>
        <xdr:cNvSpPr txBox="1"/>
      </xdr:nvSpPr>
      <xdr:spPr>
        <a:xfrm>
          <a:off x="6705111" y="1348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80327</xdr:rowOff>
    </xdr:from>
    <xdr:to>
      <xdr:col>55</xdr:col>
      <xdr:colOff>0</xdr:colOff>
      <xdr:row>97</xdr:row>
      <xdr:rowOff>73101</xdr:rowOff>
    </xdr:to>
    <xdr:cxnSp macro="">
      <xdr:nvCxnSpPr>
        <xdr:cNvPr id="459" name="直線コネクタ 458"/>
        <xdr:cNvCxnSpPr/>
      </xdr:nvCxnSpPr>
      <xdr:spPr>
        <a:xfrm flipV="1">
          <a:off x="9639300" y="16368077"/>
          <a:ext cx="838200" cy="3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28388</xdr:rowOff>
    </xdr:from>
    <xdr:ext cx="534377" cy="259045"/>
    <xdr:sp macro="" textlink="">
      <xdr:nvSpPr>
        <xdr:cNvPr id="460" name="普通建設事業費 （ うち更新整備　）平均値テキスト"/>
        <xdr:cNvSpPr txBox="1"/>
      </xdr:nvSpPr>
      <xdr:spPr>
        <a:xfrm>
          <a:off x="10528300" y="1631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153163</xdr:rowOff>
    </xdr:from>
    <xdr:to>
      <xdr:col>50</xdr:col>
      <xdr:colOff>114300</xdr:colOff>
      <xdr:row>97</xdr:row>
      <xdr:rowOff>73101</xdr:rowOff>
    </xdr:to>
    <xdr:cxnSp macro="">
      <xdr:nvCxnSpPr>
        <xdr:cNvPr id="462" name="直線コネクタ 461"/>
        <xdr:cNvCxnSpPr/>
      </xdr:nvCxnSpPr>
      <xdr:spPr>
        <a:xfrm>
          <a:off x="8750300" y="16612363"/>
          <a:ext cx="889000" cy="9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86822</xdr:rowOff>
    </xdr:from>
    <xdr:ext cx="534377" cy="259045"/>
    <xdr:sp macro="" textlink="">
      <xdr:nvSpPr>
        <xdr:cNvPr id="464" name="テキスト ボックス 463"/>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144717</xdr:rowOff>
    </xdr:from>
    <xdr:to>
      <xdr:col>45</xdr:col>
      <xdr:colOff>177800</xdr:colOff>
      <xdr:row>96</xdr:row>
      <xdr:rowOff>153163</xdr:rowOff>
    </xdr:to>
    <xdr:cxnSp macro="">
      <xdr:nvCxnSpPr>
        <xdr:cNvPr id="465" name="直線コネクタ 464"/>
        <xdr:cNvCxnSpPr/>
      </xdr:nvCxnSpPr>
      <xdr:spPr>
        <a:xfrm>
          <a:off x="7861300" y="16432467"/>
          <a:ext cx="889000" cy="1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7" name="テキスト ボックス 466"/>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144717</xdr:rowOff>
    </xdr:from>
    <xdr:to>
      <xdr:col>41</xdr:col>
      <xdr:colOff>50800</xdr:colOff>
      <xdr:row>97</xdr:row>
      <xdr:rowOff>57062</xdr:rowOff>
    </xdr:to>
    <xdr:cxnSp macro="">
      <xdr:nvCxnSpPr>
        <xdr:cNvPr id="468" name="直線コネクタ 467"/>
        <xdr:cNvCxnSpPr/>
      </xdr:nvCxnSpPr>
      <xdr:spPr>
        <a:xfrm flipV="1">
          <a:off x="6972300" y="16432467"/>
          <a:ext cx="889000" cy="2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29239</xdr:rowOff>
    </xdr:from>
    <xdr:ext cx="534377" cy="259045"/>
    <xdr:sp macro="" textlink="">
      <xdr:nvSpPr>
        <xdr:cNvPr id="470" name="テキスト ボックス 469"/>
        <xdr:cNvSpPr txBox="1"/>
      </xdr:nvSpPr>
      <xdr:spPr>
        <a:xfrm>
          <a:off x="7594111" y="164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99077</xdr:rowOff>
    </xdr:from>
    <xdr:ext cx="534377" cy="259045"/>
    <xdr:sp macro="" textlink="">
      <xdr:nvSpPr>
        <xdr:cNvPr id="472" name="テキスト ボックス 471"/>
        <xdr:cNvSpPr txBox="1"/>
      </xdr:nvSpPr>
      <xdr:spPr>
        <a:xfrm>
          <a:off x="6705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29527</xdr:rowOff>
    </xdr:from>
    <xdr:to>
      <xdr:col>55</xdr:col>
      <xdr:colOff>50800</xdr:colOff>
      <xdr:row>95</xdr:row>
      <xdr:rowOff>131127</xdr:rowOff>
    </xdr:to>
    <xdr:sp macro="" textlink="">
      <xdr:nvSpPr>
        <xdr:cNvPr id="478" name="楕円 477"/>
        <xdr:cNvSpPr/>
      </xdr:nvSpPr>
      <xdr:spPr>
        <a:xfrm>
          <a:off x="10426700" y="163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52404</xdr:rowOff>
    </xdr:from>
    <xdr:ext cx="534377" cy="259045"/>
    <xdr:sp macro="" textlink="">
      <xdr:nvSpPr>
        <xdr:cNvPr id="479" name="普通建設事業費 （ うち更新整備　）該当値テキスト"/>
        <xdr:cNvSpPr txBox="1"/>
      </xdr:nvSpPr>
      <xdr:spPr>
        <a:xfrm>
          <a:off x="10528300" y="1616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22301</xdr:rowOff>
    </xdr:from>
    <xdr:to>
      <xdr:col>50</xdr:col>
      <xdr:colOff>165100</xdr:colOff>
      <xdr:row>97</xdr:row>
      <xdr:rowOff>123901</xdr:rowOff>
    </xdr:to>
    <xdr:sp macro="" textlink="">
      <xdr:nvSpPr>
        <xdr:cNvPr id="480" name="楕円 479"/>
        <xdr:cNvSpPr/>
      </xdr:nvSpPr>
      <xdr:spPr>
        <a:xfrm>
          <a:off x="9588500" y="166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115028</xdr:rowOff>
    </xdr:from>
    <xdr:ext cx="534377" cy="259045"/>
    <xdr:sp macro="" textlink="">
      <xdr:nvSpPr>
        <xdr:cNvPr id="481" name="テキスト ボックス 480"/>
        <xdr:cNvSpPr txBox="1"/>
      </xdr:nvSpPr>
      <xdr:spPr>
        <a:xfrm>
          <a:off x="9372111" y="167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102363</xdr:rowOff>
    </xdr:from>
    <xdr:to>
      <xdr:col>46</xdr:col>
      <xdr:colOff>38100</xdr:colOff>
      <xdr:row>97</xdr:row>
      <xdr:rowOff>32513</xdr:rowOff>
    </xdr:to>
    <xdr:sp macro="" textlink="">
      <xdr:nvSpPr>
        <xdr:cNvPr id="482" name="楕円 481"/>
        <xdr:cNvSpPr/>
      </xdr:nvSpPr>
      <xdr:spPr>
        <a:xfrm>
          <a:off x="8699500" y="165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23640</xdr:rowOff>
    </xdr:from>
    <xdr:ext cx="534377" cy="259045"/>
    <xdr:sp macro="" textlink="">
      <xdr:nvSpPr>
        <xdr:cNvPr id="483" name="テキスト ボックス 482"/>
        <xdr:cNvSpPr txBox="1"/>
      </xdr:nvSpPr>
      <xdr:spPr>
        <a:xfrm>
          <a:off x="8483111" y="1665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93917</xdr:rowOff>
    </xdr:from>
    <xdr:to>
      <xdr:col>41</xdr:col>
      <xdr:colOff>101600</xdr:colOff>
      <xdr:row>96</xdr:row>
      <xdr:rowOff>24067</xdr:rowOff>
    </xdr:to>
    <xdr:sp macro="" textlink="">
      <xdr:nvSpPr>
        <xdr:cNvPr id="484" name="楕円 483"/>
        <xdr:cNvSpPr/>
      </xdr:nvSpPr>
      <xdr:spPr>
        <a:xfrm>
          <a:off x="7810500" y="163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40594</xdr:rowOff>
    </xdr:from>
    <xdr:ext cx="534377" cy="259045"/>
    <xdr:sp macro="" textlink="">
      <xdr:nvSpPr>
        <xdr:cNvPr id="485" name="テキスト ボックス 484"/>
        <xdr:cNvSpPr txBox="1"/>
      </xdr:nvSpPr>
      <xdr:spPr>
        <a:xfrm>
          <a:off x="7594111" y="161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6262</xdr:rowOff>
    </xdr:from>
    <xdr:to>
      <xdr:col>36</xdr:col>
      <xdr:colOff>165100</xdr:colOff>
      <xdr:row>97</xdr:row>
      <xdr:rowOff>107862</xdr:rowOff>
    </xdr:to>
    <xdr:sp macro="" textlink="">
      <xdr:nvSpPr>
        <xdr:cNvPr id="486" name="楕円 485"/>
        <xdr:cNvSpPr/>
      </xdr:nvSpPr>
      <xdr:spPr>
        <a:xfrm>
          <a:off x="6921500" y="166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98989</xdr:rowOff>
    </xdr:from>
    <xdr:ext cx="534377" cy="259045"/>
    <xdr:sp macro="" textlink="">
      <xdr:nvSpPr>
        <xdr:cNvPr id="487" name="テキスト ボックス 486"/>
        <xdr:cNvSpPr txBox="1"/>
      </xdr:nvSpPr>
      <xdr:spPr>
        <a:xfrm>
          <a:off x="6705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110874</xdr:rowOff>
    </xdr:from>
    <xdr:to>
      <xdr:col>85</xdr:col>
      <xdr:colOff>127000</xdr:colOff>
      <xdr:row>38</xdr:row>
      <xdr:rowOff>113023</xdr:rowOff>
    </xdr:to>
    <xdr:cxnSp macro="">
      <xdr:nvCxnSpPr>
        <xdr:cNvPr id="514" name="直線コネクタ 513"/>
        <xdr:cNvCxnSpPr/>
      </xdr:nvCxnSpPr>
      <xdr:spPr>
        <a:xfrm flipV="1">
          <a:off x="15481300" y="6625974"/>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5" name="災害復旧事業費平均値テキスト"/>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113023</xdr:rowOff>
    </xdr:from>
    <xdr:to>
      <xdr:col>81</xdr:col>
      <xdr:colOff>50800</xdr:colOff>
      <xdr:row>38</xdr:row>
      <xdr:rowOff>130191</xdr:rowOff>
    </xdr:to>
    <xdr:cxnSp macro="">
      <xdr:nvCxnSpPr>
        <xdr:cNvPr id="517" name="直線コネクタ 516"/>
        <xdr:cNvCxnSpPr/>
      </xdr:nvCxnSpPr>
      <xdr:spPr>
        <a:xfrm flipV="1">
          <a:off x="14592300" y="6628123"/>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66712</xdr:rowOff>
    </xdr:from>
    <xdr:ext cx="469744" cy="259045"/>
    <xdr:sp macro="" textlink="">
      <xdr:nvSpPr>
        <xdr:cNvPr id="519" name="テキスト ボックス 518"/>
        <xdr:cNvSpPr txBox="1"/>
      </xdr:nvSpPr>
      <xdr:spPr>
        <a:xfrm>
          <a:off x="15246428" y="623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120109</xdr:rowOff>
    </xdr:from>
    <xdr:to>
      <xdr:col>76</xdr:col>
      <xdr:colOff>114300</xdr:colOff>
      <xdr:row>38</xdr:row>
      <xdr:rowOff>130191</xdr:rowOff>
    </xdr:to>
    <xdr:cxnSp macro="">
      <xdr:nvCxnSpPr>
        <xdr:cNvPr id="520" name="直線コネクタ 519"/>
        <xdr:cNvCxnSpPr/>
      </xdr:nvCxnSpPr>
      <xdr:spPr>
        <a:xfrm>
          <a:off x="13703300" y="6635209"/>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146128</xdr:rowOff>
    </xdr:from>
    <xdr:ext cx="469744" cy="259045"/>
    <xdr:sp macro="" textlink="">
      <xdr:nvSpPr>
        <xdr:cNvPr id="522" name="テキスト ボックス 521"/>
        <xdr:cNvSpPr txBox="1"/>
      </xdr:nvSpPr>
      <xdr:spPr>
        <a:xfrm>
          <a:off x="14357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120109</xdr:rowOff>
    </xdr:from>
    <xdr:to>
      <xdr:col>71</xdr:col>
      <xdr:colOff>177800</xdr:colOff>
      <xdr:row>38</xdr:row>
      <xdr:rowOff>137460</xdr:rowOff>
    </xdr:to>
    <xdr:cxnSp macro="">
      <xdr:nvCxnSpPr>
        <xdr:cNvPr id="523" name="直線コネクタ 522"/>
        <xdr:cNvCxnSpPr/>
      </xdr:nvCxnSpPr>
      <xdr:spPr>
        <a:xfrm flipV="1">
          <a:off x="12814300" y="6635209"/>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106580</xdr:rowOff>
    </xdr:from>
    <xdr:ext cx="469744" cy="259045"/>
    <xdr:sp macro="" textlink="">
      <xdr:nvSpPr>
        <xdr:cNvPr id="525" name="テキスト ボックス 524"/>
        <xdr:cNvSpPr txBox="1"/>
      </xdr:nvSpPr>
      <xdr:spPr>
        <a:xfrm>
          <a:off x="13468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128823</xdr:rowOff>
    </xdr:from>
    <xdr:ext cx="469744" cy="259045"/>
    <xdr:sp macro="" textlink="">
      <xdr:nvSpPr>
        <xdr:cNvPr id="527" name="テキスト ボックス 526"/>
        <xdr:cNvSpPr txBox="1"/>
      </xdr:nvSpPr>
      <xdr:spPr>
        <a:xfrm>
          <a:off x="12579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60074</xdr:rowOff>
    </xdr:from>
    <xdr:to>
      <xdr:col>85</xdr:col>
      <xdr:colOff>177800</xdr:colOff>
      <xdr:row>38</xdr:row>
      <xdr:rowOff>161674</xdr:rowOff>
    </xdr:to>
    <xdr:sp macro="" textlink="">
      <xdr:nvSpPr>
        <xdr:cNvPr id="533" name="楕円 532"/>
        <xdr:cNvSpPr/>
      </xdr:nvSpPr>
      <xdr:spPr>
        <a:xfrm>
          <a:off x="16268700" y="657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146451</xdr:rowOff>
    </xdr:from>
    <xdr:ext cx="469744" cy="259045"/>
    <xdr:sp macro="" textlink="">
      <xdr:nvSpPr>
        <xdr:cNvPr id="534" name="災害復旧事業費該当値テキスト"/>
        <xdr:cNvSpPr txBox="1"/>
      </xdr:nvSpPr>
      <xdr:spPr>
        <a:xfrm>
          <a:off x="16370300" y="649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62223</xdr:rowOff>
    </xdr:from>
    <xdr:to>
      <xdr:col>81</xdr:col>
      <xdr:colOff>101600</xdr:colOff>
      <xdr:row>38</xdr:row>
      <xdr:rowOff>163823</xdr:rowOff>
    </xdr:to>
    <xdr:sp macro="" textlink="">
      <xdr:nvSpPr>
        <xdr:cNvPr id="535" name="楕円 534"/>
        <xdr:cNvSpPr/>
      </xdr:nvSpPr>
      <xdr:spPr>
        <a:xfrm>
          <a:off x="15430500" y="65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154950</xdr:rowOff>
    </xdr:from>
    <xdr:ext cx="469744" cy="259045"/>
    <xdr:sp macro="" textlink="">
      <xdr:nvSpPr>
        <xdr:cNvPr id="536" name="テキスト ボックス 535"/>
        <xdr:cNvSpPr txBox="1"/>
      </xdr:nvSpPr>
      <xdr:spPr>
        <a:xfrm>
          <a:off x="15246428" y="667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79391</xdr:rowOff>
    </xdr:from>
    <xdr:to>
      <xdr:col>76</xdr:col>
      <xdr:colOff>165100</xdr:colOff>
      <xdr:row>39</xdr:row>
      <xdr:rowOff>9541</xdr:rowOff>
    </xdr:to>
    <xdr:sp macro="" textlink="">
      <xdr:nvSpPr>
        <xdr:cNvPr id="537" name="楕円 536"/>
        <xdr:cNvSpPr/>
      </xdr:nvSpPr>
      <xdr:spPr>
        <a:xfrm>
          <a:off x="14541500" y="65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668</xdr:rowOff>
    </xdr:from>
    <xdr:ext cx="378565" cy="259045"/>
    <xdr:sp macro="" textlink="">
      <xdr:nvSpPr>
        <xdr:cNvPr id="538" name="テキスト ボックス 537"/>
        <xdr:cNvSpPr txBox="1"/>
      </xdr:nvSpPr>
      <xdr:spPr>
        <a:xfrm>
          <a:off x="14403017" y="668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69309</xdr:rowOff>
    </xdr:from>
    <xdr:to>
      <xdr:col>72</xdr:col>
      <xdr:colOff>38100</xdr:colOff>
      <xdr:row>38</xdr:row>
      <xdr:rowOff>170909</xdr:rowOff>
    </xdr:to>
    <xdr:sp macro="" textlink="">
      <xdr:nvSpPr>
        <xdr:cNvPr id="539" name="楕円 538"/>
        <xdr:cNvSpPr/>
      </xdr:nvSpPr>
      <xdr:spPr>
        <a:xfrm>
          <a:off x="13652500" y="65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162036</xdr:rowOff>
    </xdr:from>
    <xdr:ext cx="378565" cy="259045"/>
    <xdr:sp macro="" textlink="">
      <xdr:nvSpPr>
        <xdr:cNvPr id="540" name="テキスト ボックス 539"/>
        <xdr:cNvSpPr txBox="1"/>
      </xdr:nvSpPr>
      <xdr:spPr>
        <a:xfrm>
          <a:off x="13514017" y="667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86660</xdr:rowOff>
    </xdr:from>
    <xdr:to>
      <xdr:col>67</xdr:col>
      <xdr:colOff>101600</xdr:colOff>
      <xdr:row>39</xdr:row>
      <xdr:rowOff>16810</xdr:rowOff>
    </xdr:to>
    <xdr:sp macro="" textlink="">
      <xdr:nvSpPr>
        <xdr:cNvPr id="541" name="楕円 540"/>
        <xdr:cNvSpPr/>
      </xdr:nvSpPr>
      <xdr:spPr>
        <a:xfrm>
          <a:off x="12763500" y="66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7937</xdr:rowOff>
    </xdr:from>
    <xdr:ext cx="313932" cy="259045"/>
    <xdr:sp macro="" textlink="">
      <xdr:nvSpPr>
        <xdr:cNvPr id="542" name="テキスト ボックス 541"/>
        <xdr:cNvSpPr txBox="1"/>
      </xdr:nvSpPr>
      <xdr:spPr>
        <a:xfrm>
          <a:off x="12657333" y="6694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3" name="テキスト ボックス 61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1" name="テキスト ボックス 62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5" name="テキスト ボックス 62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29" name="直線コネクタ 628"/>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0"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1" name="直線コネクタ 630"/>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2"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3" name="直線コネクタ 632"/>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129623</xdr:rowOff>
    </xdr:from>
    <xdr:to>
      <xdr:col>85</xdr:col>
      <xdr:colOff>127000</xdr:colOff>
      <xdr:row>77</xdr:row>
      <xdr:rowOff>4845</xdr:rowOff>
    </xdr:to>
    <xdr:cxnSp macro="">
      <xdr:nvCxnSpPr>
        <xdr:cNvPr id="634" name="直線コネクタ 633"/>
        <xdr:cNvCxnSpPr/>
      </xdr:nvCxnSpPr>
      <xdr:spPr>
        <a:xfrm>
          <a:off x="15481300" y="13159823"/>
          <a:ext cx="8382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45645</xdr:rowOff>
    </xdr:from>
    <xdr:ext cx="534377" cy="259045"/>
    <xdr:sp macro="" textlink="">
      <xdr:nvSpPr>
        <xdr:cNvPr id="635" name="公債費平均値テキスト"/>
        <xdr:cNvSpPr txBox="1"/>
      </xdr:nvSpPr>
      <xdr:spPr>
        <a:xfrm>
          <a:off x="16370300" y="1290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6" name="フローチャート: 判断 635"/>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129623</xdr:rowOff>
    </xdr:from>
    <xdr:to>
      <xdr:col>81</xdr:col>
      <xdr:colOff>50800</xdr:colOff>
      <xdr:row>76</xdr:row>
      <xdr:rowOff>146044</xdr:rowOff>
    </xdr:to>
    <xdr:cxnSp macro="">
      <xdr:nvCxnSpPr>
        <xdr:cNvPr id="637" name="直線コネクタ 636"/>
        <xdr:cNvCxnSpPr/>
      </xdr:nvCxnSpPr>
      <xdr:spPr>
        <a:xfrm flipV="1">
          <a:off x="14592300" y="13159823"/>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38" name="フローチャート: 判断 637"/>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137523</xdr:rowOff>
    </xdr:from>
    <xdr:ext cx="534377" cy="259045"/>
    <xdr:sp macro="" textlink="">
      <xdr:nvSpPr>
        <xdr:cNvPr id="639" name="テキスト ボックス 638"/>
        <xdr:cNvSpPr txBox="1"/>
      </xdr:nvSpPr>
      <xdr:spPr>
        <a:xfrm>
          <a:off x="15214111" y="128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146044</xdr:rowOff>
    </xdr:from>
    <xdr:to>
      <xdr:col>76</xdr:col>
      <xdr:colOff>114300</xdr:colOff>
      <xdr:row>76</xdr:row>
      <xdr:rowOff>148730</xdr:rowOff>
    </xdr:to>
    <xdr:cxnSp macro="">
      <xdr:nvCxnSpPr>
        <xdr:cNvPr id="640" name="直線コネクタ 639"/>
        <xdr:cNvCxnSpPr/>
      </xdr:nvCxnSpPr>
      <xdr:spPr>
        <a:xfrm flipV="1">
          <a:off x="13703300" y="13176244"/>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1" name="フローチャート: 判断 640"/>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42" name="テキスト ボックス 641"/>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148730</xdr:rowOff>
    </xdr:from>
    <xdr:to>
      <xdr:col>71</xdr:col>
      <xdr:colOff>177800</xdr:colOff>
      <xdr:row>76</xdr:row>
      <xdr:rowOff>153273</xdr:rowOff>
    </xdr:to>
    <xdr:cxnSp macro="">
      <xdr:nvCxnSpPr>
        <xdr:cNvPr id="643" name="直線コネクタ 642"/>
        <xdr:cNvCxnSpPr/>
      </xdr:nvCxnSpPr>
      <xdr:spPr>
        <a:xfrm flipV="1">
          <a:off x="12814300" y="13178930"/>
          <a:ext cx="889000" cy="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4" name="フローチャート: 判断 643"/>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45" name="テキスト ボックス 644"/>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6" name="フローチャート: 判断 645"/>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30272</xdr:rowOff>
    </xdr:from>
    <xdr:ext cx="534377" cy="259045"/>
    <xdr:sp macro="" textlink="">
      <xdr:nvSpPr>
        <xdr:cNvPr id="647" name="テキスト ボックス 646"/>
        <xdr:cNvSpPr txBox="1"/>
      </xdr:nvSpPr>
      <xdr:spPr>
        <a:xfrm>
          <a:off x="12547111" y="128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125495</xdr:rowOff>
    </xdr:from>
    <xdr:to>
      <xdr:col>85</xdr:col>
      <xdr:colOff>177800</xdr:colOff>
      <xdr:row>77</xdr:row>
      <xdr:rowOff>55645</xdr:rowOff>
    </xdr:to>
    <xdr:sp macro="" textlink="">
      <xdr:nvSpPr>
        <xdr:cNvPr id="653" name="楕円 652"/>
        <xdr:cNvSpPr/>
      </xdr:nvSpPr>
      <xdr:spPr>
        <a:xfrm>
          <a:off x="16268700" y="131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103922</xdr:rowOff>
    </xdr:from>
    <xdr:ext cx="534377" cy="259045"/>
    <xdr:sp macro="" textlink="">
      <xdr:nvSpPr>
        <xdr:cNvPr id="654" name="公債費該当値テキスト"/>
        <xdr:cNvSpPr txBox="1"/>
      </xdr:nvSpPr>
      <xdr:spPr>
        <a:xfrm>
          <a:off x="16370300" y="131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78823</xdr:rowOff>
    </xdr:from>
    <xdr:to>
      <xdr:col>81</xdr:col>
      <xdr:colOff>101600</xdr:colOff>
      <xdr:row>77</xdr:row>
      <xdr:rowOff>8973</xdr:rowOff>
    </xdr:to>
    <xdr:sp macro="" textlink="">
      <xdr:nvSpPr>
        <xdr:cNvPr id="655" name="楕円 654"/>
        <xdr:cNvSpPr/>
      </xdr:nvSpPr>
      <xdr:spPr>
        <a:xfrm>
          <a:off x="15430500" y="1310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xdr:rowOff>
    </xdr:from>
    <xdr:ext cx="534377" cy="259045"/>
    <xdr:sp macro="" textlink="">
      <xdr:nvSpPr>
        <xdr:cNvPr id="656" name="テキスト ボックス 655"/>
        <xdr:cNvSpPr txBox="1"/>
      </xdr:nvSpPr>
      <xdr:spPr>
        <a:xfrm>
          <a:off x="15214111" y="1320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95244</xdr:rowOff>
    </xdr:from>
    <xdr:to>
      <xdr:col>76</xdr:col>
      <xdr:colOff>165100</xdr:colOff>
      <xdr:row>77</xdr:row>
      <xdr:rowOff>25394</xdr:rowOff>
    </xdr:to>
    <xdr:sp macro="" textlink="">
      <xdr:nvSpPr>
        <xdr:cNvPr id="657" name="楕円 656"/>
        <xdr:cNvSpPr/>
      </xdr:nvSpPr>
      <xdr:spPr>
        <a:xfrm>
          <a:off x="14541500" y="1312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16521</xdr:rowOff>
    </xdr:from>
    <xdr:ext cx="534377" cy="259045"/>
    <xdr:sp macro="" textlink="">
      <xdr:nvSpPr>
        <xdr:cNvPr id="658" name="テキスト ボックス 657"/>
        <xdr:cNvSpPr txBox="1"/>
      </xdr:nvSpPr>
      <xdr:spPr>
        <a:xfrm>
          <a:off x="14325111" y="1321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97930</xdr:rowOff>
    </xdr:from>
    <xdr:to>
      <xdr:col>72</xdr:col>
      <xdr:colOff>38100</xdr:colOff>
      <xdr:row>77</xdr:row>
      <xdr:rowOff>28080</xdr:rowOff>
    </xdr:to>
    <xdr:sp macro="" textlink="">
      <xdr:nvSpPr>
        <xdr:cNvPr id="659" name="楕円 658"/>
        <xdr:cNvSpPr/>
      </xdr:nvSpPr>
      <xdr:spPr>
        <a:xfrm>
          <a:off x="13652500" y="131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19207</xdr:rowOff>
    </xdr:from>
    <xdr:ext cx="534377" cy="259045"/>
    <xdr:sp macro="" textlink="">
      <xdr:nvSpPr>
        <xdr:cNvPr id="660" name="テキスト ボックス 659"/>
        <xdr:cNvSpPr txBox="1"/>
      </xdr:nvSpPr>
      <xdr:spPr>
        <a:xfrm>
          <a:off x="13436111" y="132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102473</xdr:rowOff>
    </xdr:from>
    <xdr:to>
      <xdr:col>67</xdr:col>
      <xdr:colOff>101600</xdr:colOff>
      <xdr:row>77</xdr:row>
      <xdr:rowOff>32623</xdr:rowOff>
    </xdr:to>
    <xdr:sp macro="" textlink="">
      <xdr:nvSpPr>
        <xdr:cNvPr id="661" name="楕円 660"/>
        <xdr:cNvSpPr/>
      </xdr:nvSpPr>
      <xdr:spPr>
        <a:xfrm>
          <a:off x="12763500" y="1313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23750</xdr:rowOff>
    </xdr:from>
    <xdr:ext cx="534377" cy="259045"/>
    <xdr:sp macro="" textlink="">
      <xdr:nvSpPr>
        <xdr:cNvPr id="662" name="テキスト ボックス 661"/>
        <xdr:cNvSpPr txBox="1"/>
      </xdr:nvSpPr>
      <xdr:spPr>
        <a:xfrm>
          <a:off x="12547111" y="1322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6" name="直線コネクタ 685"/>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7"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88" name="直線コネクタ 687"/>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89"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0" name="直線コネクタ 689"/>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129085</xdr:rowOff>
    </xdr:from>
    <xdr:to>
      <xdr:col>85</xdr:col>
      <xdr:colOff>127000</xdr:colOff>
      <xdr:row>98</xdr:row>
      <xdr:rowOff>153781</xdr:rowOff>
    </xdr:to>
    <xdr:cxnSp macro="">
      <xdr:nvCxnSpPr>
        <xdr:cNvPr id="691" name="直線コネクタ 690"/>
        <xdr:cNvCxnSpPr/>
      </xdr:nvCxnSpPr>
      <xdr:spPr>
        <a:xfrm flipV="1">
          <a:off x="15481300" y="16931185"/>
          <a:ext cx="838200" cy="2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25396</xdr:rowOff>
    </xdr:from>
    <xdr:ext cx="534377" cy="259045"/>
    <xdr:sp macro="" textlink="">
      <xdr:nvSpPr>
        <xdr:cNvPr id="692" name="積立金平均値テキスト"/>
        <xdr:cNvSpPr txBox="1"/>
      </xdr:nvSpPr>
      <xdr:spPr>
        <a:xfrm>
          <a:off x="16370300" y="1665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3" name="フローチャート: 判断 692"/>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153781</xdr:rowOff>
    </xdr:from>
    <xdr:to>
      <xdr:col>81</xdr:col>
      <xdr:colOff>50800</xdr:colOff>
      <xdr:row>99</xdr:row>
      <xdr:rowOff>2243</xdr:rowOff>
    </xdr:to>
    <xdr:cxnSp macro="">
      <xdr:nvCxnSpPr>
        <xdr:cNvPr id="694" name="直線コネクタ 693"/>
        <xdr:cNvCxnSpPr/>
      </xdr:nvCxnSpPr>
      <xdr:spPr>
        <a:xfrm flipV="1">
          <a:off x="14592300" y="16955881"/>
          <a:ext cx="889000" cy="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5" name="フローチャート: 判断 694"/>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96" name="テキスト ボックス 695"/>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163261</xdr:rowOff>
    </xdr:from>
    <xdr:to>
      <xdr:col>76</xdr:col>
      <xdr:colOff>114300</xdr:colOff>
      <xdr:row>99</xdr:row>
      <xdr:rowOff>2243</xdr:rowOff>
    </xdr:to>
    <xdr:cxnSp macro="">
      <xdr:nvCxnSpPr>
        <xdr:cNvPr id="697" name="直線コネクタ 696"/>
        <xdr:cNvCxnSpPr/>
      </xdr:nvCxnSpPr>
      <xdr:spPr>
        <a:xfrm>
          <a:off x="13703300" y="1696536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98" name="フローチャート: 判断 697"/>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168310</xdr:rowOff>
    </xdr:from>
    <xdr:ext cx="534377" cy="259045"/>
    <xdr:sp macro="" textlink="">
      <xdr:nvSpPr>
        <xdr:cNvPr id="699" name="テキスト ボックス 698"/>
        <xdr:cNvSpPr txBox="1"/>
      </xdr:nvSpPr>
      <xdr:spPr>
        <a:xfrm>
          <a:off x="14325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161226</xdr:rowOff>
    </xdr:from>
    <xdr:to>
      <xdr:col>71</xdr:col>
      <xdr:colOff>177800</xdr:colOff>
      <xdr:row>98</xdr:row>
      <xdr:rowOff>163261</xdr:rowOff>
    </xdr:to>
    <xdr:cxnSp macro="">
      <xdr:nvCxnSpPr>
        <xdr:cNvPr id="700" name="直線コネクタ 699"/>
        <xdr:cNvCxnSpPr/>
      </xdr:nvCxnSpPr>
      <xdr:spPr>
        <a:xfrm>
          <a:off x="12814300" y="16963326"/>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1" name="フローチャート: 判断 700"/>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153123</xdr:rowOff>
    </xdr:from>
    <xdr:ext cx="534377" cy="259045"/>
    <xdr:sp macro="" textlink="">
      <xdr:nvSpPr>
        <xdr:cNvPr id="702" name="テキスト ボックス 701"/>
        <xdr:cNvSpPr txBox="1"/>
      </xdr:nvSpPr>
      <xdr:spPr>
        <a:xfrm>
          <a:off x="13436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3" name="フローチャート: 判断 702"/>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8183</xdr:rowOff>
    </xdr:from>
    <xdr:ext cx="534377" cy="259045"/>
    <xdr:sp macro="" textlink="">
      <xdr:nvSpPr>
        <xdr:cNvPr id="704" name="テキスト ボックス 703"/>
        <xdr:cNvSpPr txBox="1"/>
      </xdr:nvSpPr>
      <xdr:spPr>
        <a:xfrm>
          <a:off x="12547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78285</xdr:rowOff>
    </xdr:from>
    <xdr:to>
      <xdr:col>85</xdr:col>
      <xdr:colOff>177800</xdr:colOff>
      <xdr:row>99</xdr:row>
      <xdr:rowOff>8435</xdr:rowOff>
    </xdr:to>
    <xdr:sp macro="" textlink="">
      <xdr:nvSpPr>
        <xdr:cNvPr id="710" name="楕円 709"/>
        <xdr:cNvSpPr/>
      </xdr:nvSpPr>
      <xdr:spPr>
        <a:xfrm>
          <a:off x="16268700" y="168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164662</xdr:rowOff>
    </xdr:from>
    <xdr:ext cx="534377" cy="259045"/>
    <xdr:sp macro="" textlink="">
      <xdr:nvSpPr>
        <xdr:cNvPr id="711" name="積立金該当値テキスト"/>
        <xdr:cNvSpPr txBox="1"/>
      </xdr:nvSpPr>
      <xdr:spPr>
        <a:xfrm>
          <a:off x="16370300" y="1679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102981</xdr:rowOff>
    </xdr:from>
    <xdr:to>
      <xdr:col>81</xdr:col>
      <xdr:colOff>101600</xdr:colOff>
      <xdr:row>99</xdr:row>
      <xdr:rowOff>33131</xdr:rowOff>
    </xdr:to>
    <xdr:sp macro="" textlink="">
      <xdr:nvSpPr>
        <xdr:cNvPr id="712" name="楕円 711"/>
        <xdr:cNvSpPr/>
      </xdr:nvSpPr>
      <xdr:spPr>
        <a:xfrm>
          <a:off x="15430500" y="169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24258</xdr:rowOff>
    </xdr:from>
    <xdr:ext cx="469744" cy="259045"/>
    <xdr:sp macro="" textlink="">
      <xdr:nvSpPr>
        <xdr:cNvPr id="713" name="テキスト ボックス 712"/>
        <xdr:cNvSpPr txBox="1"/>
      </xdr:nvSpPr>
      <xdr:spPr>
        <a:xfrm>
          <a:off x="15246428" y="1699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122893</xdr:rowOff>
    </xdr:from>
    <xdr:to>
      <xdr:col>76</xdr:col>
      <xdr:colOff>165100</xdr:colOff>
      <xdr:row>99</xdr:row>
      <xdr:rowOff>53043</xdr:rowOff>
    </xdr:to>
    <xdr:sp macro="" textlink="">
      <xdr:nvSpPr>
        <xdr:cNvPr id="714" name="楕円 713"/>
        <xdr:cNvSpPr/>
      </xdr:nvSpPr>
      <xdr:spPr>
        <a:xfrm>
          <a:off x="14541500" y="169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44170</xdr:rowOff>
    </xdr:from>
    <xdr:ext cx="469744" cy="259045"/>
    <xdr:sp macro="" textlink="">
      <xdr:nvSpPr>
        <xdr:cNvPr id="715" name="テキスト ボックス 714"/>
        <xdr:cNvSpPr txBox="1"/>
      </xdr:nvSpPr>
      <xdr:spPr>
        <a:xfrm>
          <a:off x="14357428" y="1701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112461</xdr:rowOff>
    </xdr:from>
    <xdr:to>
      <xdr:col>72</xdr:col>
      <xdr:colOff>38100</xdr:colOff>
      <xdr:row>99</xdr:row>
      <xdr:rowOff>42611</xdr:rowOff>
    </xdr:to>
    <xdr:sp macro="" textlink="">
      <xdr:nvSpPr>
        <xdr:cNvPr id="716" name="楕円 715"/>
        <xdr:cNvSpPr/>
      </xdr:nvSpPr>
      <xdr:spPr>
        <a:xfrm>
          <a:off x="13652500" y="1691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33738</xdr:rowOff>
    </xdr:from>
    <xdr:ext cx="469744" cy="259045"/>
    <xdr:sp macro="" textlink="">
      <xdr:nvSpPr>
        <xdr:cNvPr id="717" name="テキスト ボックス 716"/>
        <xdr:cNvSpPr txBox="1"/>
      </xdr:nvSpPr>
      <xdr:spPr>
        <a:xfrm>
          <a:off x="13468428" y="1700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110426</xdr:rowOff>
    </xdr:from>
    <xdr:to>
      <xdr:col>67</xdr:col>
      <xdr:colOff>101600</xdr:colOff>
      <xdr:row>99</xdr:row>
      <xdr:rowOff>40576</xdr:rowOff>
    </xdr:to>
    <xdr:sp macro="" textlink="">
      <xdr:nvSpPr>
        <xdr:cNvPr id="718" name="楕円 717"/>
        <xdr:cNvSpPr/>
      </xdr:nvSpPr>
      <xdr:spPr>
        <a:xfrm>
          <a:off x="12763500" y="1691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31703</xdr:rowOff>
    </xdr:from>
    <xdr:ext cx="469744" cy="259045"/>
    <xdr:sp macro="" textlink="">
      <xdr:nvSpPr>
        <xdr:cNvPr id="719" name="テキスト ボックス 718"/>
        <xdr:cNvSpPr txBox="1"/>
      </xdr:nvSpPr>
      <xdr:spPr>
        <a:xfrm>
          <a:off x="12579428" y="1700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3" name="直線コネクタ 742"/>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6"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7" name="直線コネクタ 746"/>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49" name="投資及び出資金平均値テキスト"/>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0" name="フローチャート: 判断 749"/>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2" name="フローチャート: 判断 751"/>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3" name="テキスト ボックス 752"/>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5" name="フローチャート: 判断 754"/>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56" name="テキスト ボックス 755"/>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8" name="フローチャート: 判断 757"/>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59" name="テキスト ボックス 758"/>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0" name="フローチャート: 判断 759"/>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61" name="テキスト ボックス 760"/>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2" name="直線コネクタ 801"/>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5"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6" name="直線コネクタ 805"/>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74484</xdr:rowOff>
    </xdr:from>
    <xdr:to>
      <xdr:col>116</xdr:col>
      <xdr:colOff>63500</xdr:colOff>
      <xdr:row>59</xdr:row>
      <xdr:rowOff>81374</xdr:rowOff>
    </xdr:to>
    <xdr:cxnSp macro="">
      <xdr:nvCxnSpPr>
        <xdr:cNvPr id="807" name="直線コネクタ 806"/>
        <xdr:cNvCxnSpPr/>
      </xdr:nvCxnSpPr>
      <xdr:spPr>
        <a:xfrm>
          <a:off x="21323300" y="10190034"/>
          <a:ext cx="8382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808" name="貸付金平均値テキスト"/>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9" name="フローチャート: 判断 808"/>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73471</xdr:rowOff>
    </xdr:from>
    <xdr:to>
      <xdr:col>111</xdr:col>
      <xdr:colOff>177800</xdr:colOff>
      <xdr:row>59</xdr:row>
      <xdr:rowOff>74484</xdr:rowOff>
    </xdr:to>
    <xdr:cxnSp macro="">
      <xdr:nvCxnSpPr>
        <xdr:cNvPr id="810" name="直線コネクタ 809"/>
        <xdr:cNvCxnSpPr/>
      </xdr:nvCxnSpPr>
      <xdr:spPr>
        <a:xfrm>
          <a:off x="20434300" y="10189021"/>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1" name="フローチャート: 判断 810"/>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12" name="テキスト ボックス 811"/>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65862</xdr:rowOff>
    </xdr:from>
    <xdr:to>
      <xdr:col>107</xdr:col>
      <xdr:colOff>50800</xdr:colOff>
      <xdr:row>59</xdr:row>
      <xdr:rowOff>73471</xdr:rowOff>
    </xdr:to>
    <xdr:cxnSp macro="">
      <xdr:nvCxnSpPr>
        <xdr:cNvPr id="813" name="直線コネクタ 812"/>
        <xdr:cNvCxnSpPr/>
      </xdr:nvCxnSpPr>
      <xdr:spPr>
        <a:xfrm>
          <a:off x="19545300" y="10181412"/>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4" name="フローチャート: 判断 813"/>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15" name="テキスト ボックス 814"/>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59755</xdr:rowOff>
    </xdr:from>
    <xdr:to>
      <xdr:col>102</xdr:col>
      <xdr:colOff>114300</xdr:colOff>
      <xdr:row>59</xdr:row>
      <xdr:rowOff>65862</xdr:rowOff>
    </xdr:to>
    <xdr:cxnSp macro="">
      <xdr:nvCxnSpPr>
        <xdr:cNvPr id="816" name="直線コネクタ 815"/>
        <xdr:cNvCxnSpPr/>
      </xdr:nvCxnSpPr>
      <xdr:spPr>
        <a:xfrm>
          <a:off x="18656300" y="10175305"/>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7" name="フローチャート: 判断 816"/>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18" name="テキスト ボックス 817"/>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9" name="フローチャート: 判断 818"/>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128388</xdr:rowOff>
    </xdr:from>
    <xdr:ext cx="469744" cy="259045"/>
    <xdr:sp macro="" textlink="">
      <xdr:nvSpPr>
        <xdr:cNvPr id="820" name="テキスト ボックス 819"/>
        <xdr:cNvSpPr txBox="1"/>
      </xdr:nvSpPr>
      <xdr:spPr>
        <a:xfrm>
          <a:off x="18421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30574</xdr:rowOff>
    </xdr:from>
    <xdr:to>
      <xdr:col>116</xdr:col>
      <xdr:colOff>114300</xdr:colOff>
      <xdr:row>59</xdr:row>
      <xdr:rowOff>132174</xdr:rowOff>
    </xdr:to>
    <xdr:sp macro="" textlink="">
      <xdr:nvSpPr>
        <xdr:cNvPr id="826" name="楕円 825"/>
        <xdr:cNvSpPr/>
      </xdr:nvSpPr>
      <xdr:spPr>
        <a:xfrm>
          <a:off x="22110700" y="1014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116951</xdr:rowOff>
    </xdr:from>
    <xdr:ext cx="378565" cy="259045"/>
    <xdr:sp macro="" textlink="">
      <xdr:nvSpPr>
        <xdr:cNvPr id="827" name="貸付金該当値テキスト"/>
        <xdr:cNvSpPr txBox="1"/>
      </xdr:nvSpPr>
      <xdr:spPr>
        <a:xfrm>
          <a:off x="22212300" y="1006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23684</xdr:rowOff>
    </xdr:from>
    <xdr:to>
      <xdr:col>112</xdr:col>
      <xdr:colOff>38100</xdr:colOff>
      <xdr:row>59</xdr:row>
      <xdr:rowOff>125284</xdr:rowOff>
    </xdr:to>
    <xdr:sp macro="" textlink="">
      <xdr:nvSpPr>
        <xdr:cNvPr id="828" name="楕円 827"/>
        <xdr:cNvSpPr/>
      </xdr:nvSpPr>
      <xdr:spPr>
        <a:xfrm>
          <a:off x="21272500" y="101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116411</xdr:rowOff>
    </xdr:from>
    <xdr:ext cx="378565" cy="259045"/>
    <xdr:sp macro="" textlink="">
      <xdr:nvSpPr>
        <xdr:cNvPr id="829" name="テキスト ボックス 828"/>
        <xdr:cNvSpPr txBox="1"/>
      </xdr:nvSpPr>
      <xdr:spPr>
        <a:xfrm>
          <a:off x="21134017" y="10231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22671</xdr:rowOff>
    </xdr:from>
    <xdr:to>
      <xdr:col>107</xdr:col>
      <xdr:colOff>101600</xdr:colOff>
      <xdr:row>59</xdr:row>
      <xdr:rowOff>124271</xdr:rowOff>
    </xdr:to>
    <xdr:sp macro="" textlink="">
      <xdr:nvSpPr>
        <xdr:cNvPr id="830" name="楕円 829"/>
        <xdr:cNvSpPr/>
      </xdr:nvSpPr>
      <xdr:spPr>
        <a:xfrm>
          <a:off x="20383500" y="1013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115398</xdr:rowOff>
    </xdr:from>
    <xdr:ext cx="378565" cy="259045"/>
    <xdr:sp macro="" textlink="">
      <xdr:nvSpPr>
        <xdr:cNvPr id="831" name="テキスト ボックス 830"/>
        <xdr:cNvSpPr txBox="1"/>
      </xdr:nvSpPr>
      <xdr:spPr>
        <a:xfrm>
          <a:off x="20245017" y="1023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15062</xdr:rowOff>
    </xdr:from>
    <xdr:to>
      <xdr:col>102</xdr:col>
      <xdr:colOff>165100</xdr:colOff>
      <xdr:row>59</xdr:row>
      <xdr:rowOff>116662</xdr:rowOff>
    </xdr:to>
    <xdr:sp macro="" textlink="">
      <xdr:nvSpPr>
        <xdr:cNvPr id="832" name="楕円 831"/>
        <xdr:cNvSpPr/>
      </xdr:nvSpPr>
      <xdr:spPr>
        <a:xfrm>
          <a:off x="19494500" y="101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107789</xdr:rowOff>
    </xdr:from>
    <xdr:ext cx="469744" cy="259045"/>
    <xdr:sp macro="" textlink="">
      <xdr:nvSpPr>
        <xdr:cNvPr id="833" name="テキスト ボックス 832"/>
        <xdr:cNvSpPr txBox="1"/>
      </xdr:nvSpPr>
      <xdr:spPr>
        <a:xfrm>
          <a:off x="19310428" y="1022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8955</xdr:rowOff>
    </xdr:from>
    <xdr:to>
      <xdr:col>98</xdr:col>
      <xdr:colOff>38100</xdr:colOff>
      <xdr:row>59</xdr:row>
      <xdr:rowOff>110555</xdr:rowOff>
    </xdr:to>
    <xdr:sp macro="" textlink="">
      <xdr:nvSpPr>
        <xdr:cNvPr id="834" name="楕円 833"/>
        <xdr:cNvSpPr/>
      </xdr:nvSpPr>
      <xdr:spPr>
        <a:xfrm>
          <a:off x="18605500" y="101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101682</xdr:rowOff>
    </xdr:from>
    <xdr:ext cx="469744" cy="259045"/>
    <xdr:sp macro="" textlink="">
      <xdr:nvSpPr>
        <xdr:cNvPr id="835" name="テキスト ボックス 834"/>
        <xdr:cNvSpPr txBox="1"/>
      </xdr:nvSpPr>
      <xdr:spPr>
        <a:xfrm>
          <a:off x="18421428" y="102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2" name="直線コネクタ 861"/>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3" name="繰出金最小値テキスト"/>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4" name="直線コネクタ 863"/>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5" name="繰出金最大値テキスト"/>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6" name="直線コネクタ 865"/>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107969</xdr:rowOff>
    </xdr:from>
    <xdr:to>
      <xdr:col>116</xdr:col>
      <xdr:colOff>63500</xdr:colOff>
      <xdr:row>78</xdr:row>
      <xdr:rowOff>121140</xdr:rowOff>
    </xdr:to>
    <xdr:cxnSp macro="">
      <xdr:nvCxnSpPr>
        <xdr:cNvPr id="867" name="直線コネクタ 866"/>
        <xdr:cNvCxnSpPr/>
      </xdr:nvCxnSpPr>
      <xdr:spPr>
        <a:xfrm flipV="1">
          <a:off x="21323300" y="13481069"/>
          <a:ext cx="8382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105322</xdr:rowOff>
    </xdr:from>
    <xdr:ext cx="534377" cy="259045"/>
    <xdr:sp macro="" textlink="">
      <xdr:nvSpPr>
        <xdr:cNvPr id="868" name="繰出金平均値テキスト"/>
        <xdr:cNvSpPr txBox="1"/>
      </xdr:nvSpPr>
      <xdr:spPr>
        <a:xfrm>
          <a:off x="22212300" y="1313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9" name="フローチャート: 判断 868"/>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121140</xdr:rowOff>
    </xdr:from>
    <xdr:to>
      <xdr:col>111</xdr:col>
      <xdr:colOff>177800</xdr:colOff>
      <xdr:row>78</xdr:row>
      <xdr:rowOff>134203</xdr:rowOff>
    </xdr:to>
    <xdr:cxnSp macro="">
      <xdr:nvCxnSpPr>
        <xdr:cNvPr id="870" name="直線コネクタ 869"/>
        <xdr:cNvCxnSpPr/>
      </xdr:nvCxnSpPr>
      <xdr:spPr>
        <a:xfrm flipV="1">
          <a:off x="20434300" y="134942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1" name="フローチャート: 判断 870"/>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20511</xdr:rowOff>
    </xdr:from>
    <xdr:ext cx="534377" cy="259045"/>
    <xdr:sp macro="" textlink="">
      <xdr:nvSpPr>
        <xdr:cNvPr id="872" name="テキスト ボックス 871"/>
        <xdr:cNvSpPr txBox="1"/>
      </xdr:nvSpPr>
      <xdr:spPr>
        <a:xfrm>
          <a:off x="21056111" y="130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134203</xdr:rowOff>
    </xdr:from>
    <xdr:to>
      <xdr:col>107</xdr:col>
      <xdr:colOff>50800</xdr:colOff>
      <xdr:row>78</xdr:row>
      <xdr:rowOff>159218</xdr:rowOff>
    </xdr:to>
    <xdr:cxnSp macro="">
      <xdr:nvCxnSpPr>
        <xdr:cNvPr id="873" name="直線コネクタ 872"/>
        <xdr:cNvCxnSpPr/>
      </xdr:nvCxnSpPr>
      <xdr:spPr>
        <a:xfrm flipV="1">
          <a:off x="19545300" y="13507303"/>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4" name="フローチャート: 判断 873"/>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9734</xdr:rowOff>
    </xdr:from>
    <xdr:ext cx="534377" cy="259045"/>
    <xdr:sp macro="" textlink="">
      <xdr:nvSpPr>
        <xdr:cNvPr id="875" name="テキスト ボックス 874"/>
        <xdr:cNvSpPr txBox="1"/>
      </xdr:nvSpPr>
      <xdr:spPr>
        <a:xfrm>
          <a:off x="20167111" y="130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159218</xdr:rowOff>
    </xdr:from>
    <xdr:to>
      <xdr:col>102</xdr:col>
      <xdr:colOff>114300</xdr:colOff>
      <xdr:row>79</xdr:row>
      <xdr:rowOff>14067</xdr:rowOff>
    </xdr:to>
    <xdr:cxnSp macro="">
      <xdr:nvCxnSpPr>
        <xdr:cNvPr id="876" name="直線コネクタ 875"/>
        <xdr:cNvCxnSpPr/>
      </xdr:nvCxnSpPr>
      <xdr:spPr>
        <a:xfrm flipV="1">
          <a:off x="18656300" y="13532318"/>
          <a:ext cx="889000" cy="2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7" name="フローチャート: 判断 876"/>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12673</xdr:rowOff>
    </xdr:from>
    <xdr:ext cx="534377" cy="259045"/>
    <xdr:sp macro="" textlink="">
      <xdr:nvSpPr>
        <xdr:cNvPr id="878" name="テキスト ボックス 877"/>
        <xdr:cNvSpPr txBox="1"/>
      </xdr:nvSpPr>
      <xdr:spPr>
        <a:xfrm>
          <a:off x="19278111" y="130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9" name="フローチャート: 判断 878"/>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38037</xdr:rowOff>
    </xdr:from>
    <xdr:ext cx="534377" cy="259045"/>
    <xdr:sp macro="" textlink="">
      <xdr:nvSpPr>
        <xdr:cNvPr id="880" name="テキスト ボックス 879"/>
        <xdr:cNvSpPr txBox="1"/>
      </xdr:nvSpPr>
      <xdr:spPr>
        <a:xfrm>
          <a:off x="18389111" y="130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57169</xdr:rowOff>
    </xdr:from>
    <xdr:to>
      <xdr:col>116</xdr:col>
      <xdr:colOff>114300</xdr:colOff>
      <xdr:row>78</xdr:row>
      <xdr:rowOff>158769</xdr:rowOff>
    </xdr:to>
    <xdr:sp macro="" textlink="">
      <xdr:nvSpPr>
        <xdr:cNvPr id="886" name="楕円 885"/>
        <xdr:cNvSpPr/>
      </xdr:nvSpPr>
      <xdr:spPr>
        <a:xfrm>
          <a:off x="22110700" y="134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35596</xdr:rowOff>
    </xdr:from>
    <xdr:ext cx="534377" cy="259045"/>
    <xdr:sp macro="" textlink="">
      <xdr:nvSpPr>
        <xdr:cNvPr id="887" name="繰出金該当値テキスト"/>
        <xdr:cNvSpPr txBox="1"/>
      </xdr:nvSpPr>
      <xdr:spPr>
        <a:xfrm>
          <a:off x="22212300" y="134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70340</xdr:rowOff>
    </xdr:from>
    <xdr:to>
      <xdr:col>112</xdr:col>
      <xdr:colOff>38100</xdr:colOff>
      <xdr:row>79</xdr:row>
      <xdr:rowOff>490</xdr:rowOff>
    </xdr:to>
    <xdr:sp macro="" textlink="">
      <xdr:nvSpPr>
        <xdr:cNvPr id="888" name="楕円 887"/>
        <xdr:cNvSpPr/>
      </xdr:nvSpPr>
      <xdr:spPr>
        <a:xfrm>
          <a:off x="21272500" y="134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163067</xdr:rowOff>
    </xdr:from>
    <xdr:ext cx="534377" cy="259045"/>
    <xdr:sp macro="" textlink="">
      <xdr:nvSpPr>
        <xdr:cNvPr id="889" name="テキスト ボックス 888"/>
        <xdr:cNvSpPr txBox="1"/>
      </xdr:nvSpPr>
      <xdr:spPr>
        <a:xfrm>
          <a:off x="21056111" y="135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83403</xdr:rowOff>
    </xdr:from>
    <xdr:to>
      <xdr:col>107</xdr:col>
      <xdr:colOff>101600</xdr:colOff>
      <xdr:row>79</xdr:row>
      <xdr:rowOff>13553</xdr:rowOff>
    </xdr:to>
    <xdr:sp macro="" textlink="">
      <xdr:nvSpPr>
        <xdr:cNvPr id="890" name="楕円 889"/>
        <xdr:cNvSpPr/>
      </xdr:nvSpPr>
      <xdr:spPr>
        <a:xfrm>
          <a:off x="20383500" y="134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4680</xdr:rowOff>
    </xdr:from>
    <xdr:ext cx="534377" cy="259045"/>
    <xdr:sp macro="" textlink="">
      <xdr:nvSpPr>
        <xdr:cNvPr id="891" name="テキスト ボックス 890"/>
        <xdr:cNvSpPr txBox="1"/>
      </xdr:nvSpPr>
      <xdr:spPr>
        <a:xfrm>
          <a:off x="20167111" y="1354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108418</xdr:rowOff>
    </xdr:from>
    <xdr:to>
      <xdr:col>102</xdr:col>
      <xdr:colOff>165100</xdr:colOff>
      <xdr:row>79</xdr:row>
      <xdr:rowOff>38568</xdr:rowOff>
    </xdr:to>
    <xdr:sp macro="" textlink="">
      <xdr:nvSpPr>
        <xdr:cNvPr id="892" name="楕円 891"/>
        <xdr:cNvSpPr/>
      </xdr:nvSpPr>
      <xdr:spPr>
        <a:xfrm>
          <a:off x="19494500" y="1348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29695</xdr:rowOff>
    </xdr:from>
    <xdr:ext cx="534377" cy="259045"/>
    <xdr:sp macro="" textlink="">
      <xdr:nvSpPr>
        <xdr:cNvPr id="893" name="テキスト ボックス 892"/>
        <xdr:cNvSpPr txBox="1"/>
      </xdr:nvSpPr>
      <xdr:spPr>
        <a:xfrm>
          <a:off x="19278111" y="1357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134717</xdr:rowOff>
    </xdr:from>
    <xdr:to>
      <xdr:col>98</xdr:col>
      <xdr:colOff>38100</xdr:colOff>
      <xdr:row>79</xdr:row>
      <xdr:rowOff>64867</xdr:rowOff>
    </xdr:to>
    <xdr:sp macro="" textlink="">
      <xdr:nvSpPr>
        <xdr:cNvPr id="894" name="楕円 893"/>
        <xdr:cNvSpPr/>
      </xdr:nvSpPr>
      <xdr:spPr>
        <a:xfrm>
          <a:off x="18605500" y="135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55994</xdr:rowOff>
    </xdr:from>
    <xdr:ext cx="534377" cy="259045"/>
    <xdr:sp macro="" textlink="">
      <xdr:nvSpPr>
        <xdr:cNvPr id="895" name="テキスト ボックス 894"/>
        <xdr:cNvSpPr txBox="1"/>
      </xdr:nvSpPr>
      <xdr:spPr>
        <a:xfrm>
          <a:off x="18389111" y="1360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及び普通建設事業費以外の項目において、類似団体の平均を下回った。歳出決算総額は、住民一人あたり４９４，６１４円で昨年度と比べ６０，８２８円の増となっている。主な構成項目である扶助費は、住民一人あたり１０８，７０８円で昨年度と比べ５，３２３円増となっており、今後も社会保障関係費の増が見込まれるため、高い水準で推移することが予想される。また、普通建設事業費については住民一人あたり９１，２２１円となっており、前年度と比べ４８，６１１円の増となっている。今後も消防本部新庁舎や、市営住宅の建設等が控えていることから、歳出全般における事業の選択と集中を図り、弾力性のある財政運営が図られ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北海道登別市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47,608
47,367
212.21
24,053,214
23,547,604
443,640
11,430,335
22,834,141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11554</xdr:rowOff>
    </xdr:from>
    <xdr:to>
      <xdr:col>24</xdr:col>
      <xdr:colOff>63500</xdr:colOff>
      <xdr:row>38</xdr:row>
      <xdr:rowOff>21024</xdr:rowOff>
    </xdr:to>
    <xdr:cxnSp macro="">
      <xdr:nvCxnSpPr>
        <xdr:cNvPr id="62" name="直線コネクタ 61"/>
        <xdr:cNvCxnSpPr/>
      </xdr:nvCxnSpPr>
      <xdr:spPr>
        <a:xfrm flipV="1">
          <a:off x="3797300" y="6526654"/>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72980</xdr:rowOff>
    </xdr:from>
    <xdr:ext cx="469744" cy="259045"/>
    <xdr:sp macro="" textlink="">
      <xdr:nvSpPr>
        <xdr:cNvPr id="63" name="議会費平均値テキスト"/>
        <xdr:cNvSpPr txBox="1"/>
      </xdr:nvSpPr>
      <xdr:spPr>
        <a:xfrm>
          <a:off x="4686300" y="624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12467</xdr:rowOff>
    </xdr:from>
    <xdr:to>
      <xdr:col>19</xdr:col>
      <xdr:colOff>177800</xdr:colOff>
      <xdr:row>38</xdr:row>
      <xdr:rowOff>21024</xdr:rowOff>
    </xdr:to>
    <xdr:cxnSp macro="">
      <xdr:nvCxnSpPr>
        <xdr:cNvPr id="65" name="直線コネクタ 64"/>
        <xdr:cNvCxnSpPr/>
      </xdr:nvCxnSpPr>
      <xdr:spPr>
        <a:xfrm>
          <a:off x="2908300" y="6527567"/>
          <a:ext cx="889000" cy="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3312</xdr:rowOff>
    </xdr:from>
    <xdr:ext cx="469744" cy="259045"/>
    <xdr:sp macro="" textlink="">
      <xdr:nvSpPr>
        <xdr:cNvPr id="67" name="テキスト ボックス 66"/>
        <xdr:cNvSpPr txBox="1"/>
      </xdr:nvSpPr>
      <xdr:spPr>
        <a:xfrm>
          <a:off x="3562428" y="617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12467</xdr:rowOff>
    </xdr:from>
    <xdr:to>
      <xdr:col>15</xdr:col>
      <xdr:colOff>50800</xdr:colOff>
      <xdr:row>38</xdr:row>
      <xdr:rowOff>18281</xdr:rowOff>
    </xdr:to>
    <xdr:cxnSp macro="">
      <xdr:nvCxnSpPr>
        <xdr:cNvPr id="68" name="直線コネクタ 67"/>
        <xdr:cNvCxnSpPr/>
      </xdr:nvCxnSpPr>
      <xdr:spPr>
        <a:xfrm flipV="1">
          <a:off x="2019300" y="6527567"/>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7949</xdr:rowOff>
    </xdr:from>
    <xdr:ext cx="469744" cy="259045"/>
    <xdr:sp macro="" textlink="">
      <xdr:nvSpPr>
        <xdr:cNvPr id="70" name="テキスト ボックス 69"/>
        <xdr:cNvSpPr txBox="1"/>
      </xdr:nvSpPr>
      <xdr:spPr>
        <a:xfrm>
          <a:off x="2673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1038</xdr:rowOff>
    </xdr:from>
    <xdr:to>
      <xdr:col>10</xdr:col>
      <xdr:colOff>114300</xdr:colOff>
      <xdr:row>38</xdr:row>
      <xdr:rowOff>18281</xdr:rowOff>
    </xdr:to>
    <xdr:cxnSp macro="">
      <xdr:nvCxnSpPr>
        <xdr:cNvPr id="71" name="直線コネクタ 70"/>
        <xdr:cNvCxnSpPr/>
      </xdr:nvCxnSpPr>
      <xdr:spPr>
        <a:xfrm>
          <a:off x="1130300" y="6516138"/>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6120</xdr:rowOff>
    </xdr:from>
    <xdr:ext cx="469744" cy="259045"/>
    <xdr:sp macro="" textlink="">
      <xdr:nvSpPr>
        <xdr:cNvPr id="73" name="テキスト ボックス 72"/>
        <xdr:cNvSpPr txBox="1"/>
      </xdr:nvSpPr>
      <xdr:spPr>
        <a:xfrm>
          <a:off x="1784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164050</xdr:rowOff>
    </xdr:from>
    <xdr:ext cx="469744" cy="259045"/>
    <xdr:sp macro="" textlink="">
      <xdr:nvSpPr>
        <xdr:cNvPr id="75" name="テキスト ボックス 74"/>
        <xdr:cNvSpPr txBox="1"/>
      </xdr:nvSpPr>
      <xdr:spPr>
        <a:xfrm>
          <a:off x="895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132204</xdr:rowOff>
    </xdr:from>
    <xdr:to>
      <xdr:col>24</xdr:col>
      <xdr:colOff>114300</xdr:colOff>
      <xdr:row>38</xdr:row>
      <xdr:rowOff>62354</xdr:rowOff>
    </xdr:to>
    <xdr:sp macro="" textlink="">
      <xdr:nvSpPr>
        <xdr:cNvPr id="81" name="楕円 80"/>
        <xdr:cNvSpPr/>
      </xdr:nvSpPr>
      <xdr:spPr>
        <a:xfrm>
          <a:off x="4584700" y="647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47131</xdr:rowOff>
    </xdr:from>
    <xdr:ext cx="469744" cy="259045"/>
    <xdr:sp macro="" textlink="">
      <xdr:nvSpPr>
        <xdr:cNvPr id="82" name="議会費該当値テキスト"/>
        <xdr:cNvSpPr txBox="1"/>
      </xdr:nvSpPr>
      <xdr:spPr>
        <a:xfrm>
          <a:off x="4686300" y="639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141674</xdr:rowOff>
    </xdr:from>
    <xdr:to>
      <xdr:col>20</xdr:col>
      <xdr:colOff>38100</xdr:colOff>
      <xdr:row>38</xdr:row>
      <xdr:rowOff>71824</xdr:rowOff>
    </xdr:to>
    <xdr:sp macro="" textlink="">
      <xdr:nvSpPr>
        <xdr:cNvPr id="83" name="楕円 82"/>
        <xdr:cNvSpPr/>
      </xdr:nvSpPr>
      <xdr:spPr>
        <a:xfrm>
          <a:off x="3746500" y="64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62951</xdr:rowOff>
    </xdr:from>
    <xdr:ext cx="469744" cy="259045"/>
    <xdr:sp macro="" textlink="">
      <xdr:nvSpPr>
        <xdr:cNvPr id="84" name="テキスト ボックス 83"/>
        <xdr:cNvSpPr txBox="1"/>
      </xdr:nvSpPr>
      <xdr:spPr>
        <a:xfrm>
          <a:off x="3562428" y="657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133118</xdr:rowOff>
    </xdr:from>
    <xdr:to>
      <xdr:col>15</xdr:col>
      <xdr:colOff>101600</xdr:colOff>
      <xdr:row>38</xdr:row>
      <xdr:rowOff>63267</xdr:rowOff>
    </xdr:to>
    <xdr:sp macro="" textlink="">
      <xdr:nvSpPr>
        <xdr:cNvPr id="85" name="楕円 84"/>
        <xdr:cNvSpPr/>
      </xdr:nvSpPr>
      <xdr:spPr>
        <a:xfrm>
          <a:off x="2857500" y="64767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54394</xdr:rowOff>
    </xdr:from>
    <xdr:ext cx="469744" cy="259045"/>
    <xdr:sp macro="" textlink="">
      <xdr:nvSpPr>
        <xdr:cNvPr id="86" name="テキスト ボックス 85"/>
        <xdr:cNvSpPr txBox="1"/>
      </xdr:nvSpPr>
      <xdr:spPr>
        <a:xfrm>
          <a:off x="2673428" y="656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138931</xdr:rowOff>
    </xdr:from>
    <xdr:to>
      <xdr:col>10</xdr:col>
      <xdr:colOff>165100</xdr:colOff>
      <xdr:row>38</xdr:row>
      <xdr:rowOff>69081</xdr:rowOff>
    </xdr:to>
    <xdr:sp macro="" textlink="">
      <xdr:nvSpPr>
        <xdr:cNvPr id="87" name="楕円 86"/>
        <xdr:cNvSpPr/>
      </xdr:nvSpPr>
      <xdr:spPr>
        <a:xfrm>
          <a:off x="1968500" y="64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60208</xdr:rowOff>
    </xdr:from>
    <xdr:ext cx="469744" cy="259045"/>
    <xdr:sp macro="" textlink="">
      <xdr:nvSpPr>
        <xdr:cNvPr id="88" name="テキスト ボックス 87"/>
        <xdr:cNvSpPr txBox="1"/>
      </xdr:nvSpPr>
      <xdr:spPr>
        <a:xfrm>
          <a:off x="1784428" y="657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121688</xdr:rowOff>
    </xdr:from>
    <xdr:to>
      <xdr:col>6</xdr:col>
      <xdr:colOff>38100</xdr:colOff>
      <xdr:row>38</xdr:row>
      <xdr:rowOff>51838</xdr:rowOff>
    </xdr:to>
    <xdr:sp macro="" textlink="">
      <xdr:nvSpPr>
        <xdr:cNvPr id="89" name="楕円 88"/>
        <xdr:cNvSpPr/>
      </xdr:nvSpPr>
      <xdr:spPr>
        <a:xfrm>
          <a:off x="1079500" y="64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42965</xdr:rowOff>
    </xdr:from>
    <xdr:ext cx="469744" cy="259045"/>
    <xdr:sp macro="" textlink="">
      <xdr:nvSpPr>
        <xdr:cNvPr id="90" name="テキスト ボックス 89"/>
        <xdr:cNvSpPr txBox="1"/>
      </xdr:nvSpPr>
      <xdr:spPr>
        <a:xfrm>
          <a:off x="895428" y="655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15163</xdr:rowOff>
    </xdr:from>
    <xdr:to>
      <xdr:col>24</xdr:col>
      <xdr:colOff>63500</xdr:colOff>
      <xdr:row>58</xdr:row>
      <xdr:rowOff>43875</xdr:rowOff>
    </xdr:to>
    <xdr:cxnSp macro="">
      <xdr:nvCxnSpPr>
        <xdr:cNvPr id="119" name="直線コネクタ 118"/>
        <xdr:cNvCxnSpPr/>
      </xdr:nvCxnSpPr>
      <xdr:spPr>
        <a:xfrm flipV="1">
          <a:off x="3797300" y="9959263"/>
          <a:ext cx="8382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32693</xdr:rowOff>
    </xdr:from>
    <xdr:ext cx="534377" cy="259045"/>
    <xdr:sp macro="" textlink="">
      <xdr:nvSpPr>
        <xdr:cNvPr id="120" name="総務費平均値テキスト"/>
        <xdr:cNvSpPr txBox="1"/>
      </xdr:nvSpPr>
      <xdr:spPr>
        <a:xfrm>
          <a:off x="4686300" y="9633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43875</xdr:rowOff>
    </xdr:from>
    <xdr:to>
      <xdr:col>19</xdr:col>
      <xdr:colOff>177800</xdr:colOff>
      <xdr:row>58</xdr:row>
      <xdr:rowOff>69299</xdr:rowOff>
    </xdr:to>
    <xdr:cxnSp macro="">
      <xdr:nvCxnSpPr>
        <xdr:cNvPr id="122" name="直線コネクタ 121"/>
        <xdr:cNvCxnSpPr/>
      </xdr:nvCxnSpPr>
      <xdr:spPr>
        <a:xfrm flipV="1">
          <a:off x="2908300" y="9987975"/>
          <a:ext cx="889000" cy="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145457</xdr:rowOff>
    </xdr:from>
    <xdr:ext cx="534377" cy="259045"/>
    <xdr:sp macro="" textlink="">
      <xdr:nvSpPr>
        <xdr:cNvPr id="124" name="テキスト ボックス 123"/>
        <xdr:cNvSpPr txBox="1"/>
      </xdr:nvSpPr>
      <xdr:spPr>
        <a:xfrm>
          <a:off x="3530111" y="95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45818</xdr:rowOff>
    </xdr:from>
    <xdr:to>
      <xdr:col>15</xdr:col>
      <xdr:colOff>50800</xdr:colOff>
      <xdr:row>58</xdr:row>
      <xdr:rowOff>69299</xdr:rowOff>
    </xdr:to>
    <xdr:cxnSp macro="">
      <xdr:nvCxnSpPr>
        <xdr:cNvPr id="125" name="直線コネクタ 124"/>
        <xdr:cNvCxnSpPr/>
      </xdr:nvCxnSpPr>
      <xdr:spPr>
        <a:xfrm>
          <a:off x="2019300" y="9989918"/>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4377</xdr:rowOff>
    </xdr:from>
    <xdr:ext cx="534377" cy="259045"/>
    <xdr:sp macro="" textlink="">
      <xdr:nvSpPr>
        <xdr:cNvPr id="127" name="テキスト ボックス 126"/>
        <xdr:cNvSpPr txBox="1"/>
      </xdr:nvSpPr>
      <xdr:spPr>
        <a:xfrm>
          <a:off x="2641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45818</xdr:rowOff>
    </xdr:from>
    <xdr:to>
      <xdr:col>10</xdr:col>
      <xdr:colOff>114300</xdr:colOff>
      <xdr:row>58</xdr:row>
      <xdr:rowOff>53141</xdr:rowOff>
    </xdr:to>
    <xdr:cxnSp macro="">
      <xdr:nvCxnSpPr>
        <xdr:cNvPr id="128" name="直線コネクタ 127"/>
        <xdr:cNvCxnSpPr/>
      </xdr:nvCxnSpPr>
      <xdr:spPr>
        <a:xfrm flipV="1">
          <a:off x="1130300" y="9989918"/>
          <a:ext cx="889000" cy="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165963</xdr:rowOff>
    </xdr:from>
    <xdr:ext cx="534377" cy="259045"/>
    <xdr:sp macro="" textlink="">
      <xdr:nvSpPr>
        <xdr:cNvPr id="130" name="テキスト ボックス 129"/>
        <xdr:cNvSpPr txBox="1"/>
      </xdr:nvSpPr>
      <xdr:spPr>
        <a:xfrm>
          <a:off x="1752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24048</xdr:rowOff>
    </xdr:from>
    <xdr:ext cx="534377" cy="259045"/>
    <xdr:sp macro="" textlink="">
      <xdr:nvSpPr>
        <xdr:cNvPr id="132" name="テキスト ボックス 131"/>
        <xdr:cNvSpPr txBox="1"/>
      </xdr:nvSpPr>
      <xdr:spPr>
        <a:xfrm>
          <a:off x="863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135813</xdr:rowOff>
    </xdr:from>
    <xdr:to>
      <xdr:col>24</xdr:col>
      <xdr:colOff>114300</xdr:colOff>
      <xdr:row>58</xdr:row>
      <xdr:rowOff>65963</xdr:rowOff>
    </xdr:to>
    <xdr:sp macro="" textlink="">
      <xdr:nvSpPr>
        <xdr:cNvPr id="138" name="楕円 137"/>
        <xdr:cNvSpPr/>
      </xdr:nvSpPr>
      <xdr:spPr>
        <a:xfrm>
          <a:off x="4584700" y="990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50740</xdr:rowOff>
    </xdr:from>
    <xdr:ext cx="534377" cy="259045"/>
    <xdr:sp macro="" textlink="">
      <xdr:nvSpPr>
        <xdr:cNvPr id="139" name="総務費該当値テキスト"/>
        <xdr:cNvSpPr txBox="1"/>
      </xdr:nvSpPr>
      <xdr:spPr>
        <a:xfrm>
          <a:off x="4686300" y="98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164525</xdr:rowOff>
    </xdr:from>
    <xdr:to>
      <xdr:col>20</xdr:col>
      <xdr:colOff>38100</xdr:colOff>
      <xdr:row>58</xdr:row>
      <xdr:rowOff>94675</xdr:rowOff>
    </xdr:to>
    <xdr:sp macro="" textlink="">
      <xdr:nvSpPr>
        <xdr:cNvPr id="140" name="楕円 139"/>
        <xdr:cNvSpPr/>
      </xdr:nvSpPr>
      <xdr:spPr>
        <a:xfrm>
          <a:off x="3746500" y="99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85802</xdr:rowOff>
    </xdr:from>
    <xdr:ext cx="534377" cy="259045"/>
    <xdr:sp macro="" textlink="">
      <xdr:nvSpPr>
        <xdr:cNvPr id="141" name="テキスト ボックス 140"/>
        <xdr:cNvSpPr txBox="1"/>
      </xdr:nvSpPr>
      <xdr:spPr>
        <a:xfrm>
          <a:off x="3530111" y="100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18499</xdr:rowOff>
    </xdr:from>
    <xdr:to>
      <xdr:col>15</xdr:col>
      <xdr:colOff>101600</xdr:colOff>
      <xdr:row>58</xdr:row>
      <xdr:rowOff>120099</xdr:rowOff>
    </xdr:to>
    <xdr:sp macro="" textlink="">
      <xdr:nvSpPr>
        <xdr:cNvPr id="142" name="楕円 141"/>
        <xdr:cNvSpPr/>
      </xdr:nvSpPr>
      <xdr:spPr>
        <a:xfrm>
          <a:off x="2857500" y="99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111226</xdr:rowOff>
    </xdr:from>
    <xdr:ext cx="534377" cy="259045"/>
    <xdr:sp macro="" textlink="">
      <xdr:nvSpPr>
        <xdr:cNvPr id="143" name="テキスト ボックス 142"/>
        <xdr:cNvSpPr txBox="1"/>
      </xdr:nvSpPr>
      <xdr:spPr>
        <a:xfrm>
          <a:off x="2641111" y="100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166468</xdr:rowOff>
    </xdr:from>
    <xdr:to>
      <xdr:col>10</xdr:col>
      <xdr:colOff>165100</xdr:colOff>
      <xdr:row>58</xdr:row>
      <xdr:rowOff>96618</xdr:rowOff>
    </xdr:to>
    <xdr:sp macro="" textlink="">
      <xdr:nvSpPr>
        <xdr:cNvPr id="144" name="楕円 143"/>
        <xdr:cNvSpPr/>
      </xdr:nvSpPr>
      <xdr:spPr>
        <a:xfrm>
          <a:off x="1968500" y="993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87745</xdr:rowOff>
    </xdr:from>
    <xdr:ext cx="534377" cy="259045"/>
    <xdr:sp macro="" textlink="">
      <xdr:nvSpPr>
        <xdr:cNvPr id="145" name="テキスト ボックス 144"/>
        <xdr:cNvSpPr txBox="1"/>
      </xdr:nvSpPr>
      <xdr:spPr>
        <a:xfrm>
          <a:off x="1752111" y="100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2341</xdr:rowOff>
    </xdr:from>
    <xdr:to>
      <xdr:col>6</xdr:col>
      <xdr:colOff>38100</xdr:colOff>
      <xdr:row>58</xdr:row>
      <xdr:rowOff>103941</xdr:rowOff>
    </xdr:to>
    <xdr:sp macro="" textlink="">
      <xdr:nvSpPr>
        <xdr:cNvPr id="146" name="楕円 145"/>
        <xdr:cNvSpPr/>
      </xdr:nvSpPr>
      <xdr:spPr>
        <a:xfrm>
          <a:off x="1079500" y="99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95068</xdr:rowOff>
    </xdr:from>
    <xdr:ext cx="534377" cy="259045"/>
    <xdr:sp macro="" textlink="">
      <xdr:nvSpPr>
        <xdr:cNvPr id="147" name="テキスト ボックス 146"/>
        <xdr:cNvSpPr txBox="1"/>
      </xdr:nvSpPr>
      <xdr:spPr>
        <a:xfrm>
          <a:off x="863111" y="100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142137</xdr:rowOff>
    </xdr:from>
    <xdr:to>
      <xdr:col>24</xdr:col>
      <xdr:colOff>63500</xdr:colOff>
      <xdr:row>76</xdr:row>
      <xdr:rowOff>166661</xdr:rowOff>
    </xdr:to>
    <xdr:cxnSp macro="">
      <xdr:nvCxnSpPr>
        <xdr:cNvPr id="175" name="直線コネクタ 174"/>
        <xdr:cNvCxnSpPr/>
      </xdr:nvCxnSpPr>
      <xdr:spPr>
        <a:xfrm flipV="1">
          <a:off x="3797300" y="13172337"/>
          <a:ext cx="8382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76" name="民生費平均値テキスト"/>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137185</xdr:rowOff>
    </xdr:from>
    <xdr:to>
      <xdr:col>19</xdr:col>
      <xdr:colOff>177800</xdr:colOff>
      <xdr:row>76</xdr:row>
      <xdr:rowOff>166661</xdr:rowOff>
    </xdr:to>
    <xdr:cxnSp macro="">
      <xdr:nvCxnSpPr>
        <xdr:cNvPr id="178" name="直線コネクタ 177"/>
        <xdr:cNvCxnSpPr/>
      </xdr:nvCxnSpPr>
      <xdr:spPr>
        <a:xfrm>
          <a:off x="2908300" y="13167385"/>
          <a:ext cx="889000" cy="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0" name="テキスト ボックス 179"/>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137185</xdr:rowOff>
    </xdr:from>
    <xdr:to>
      <xdr:col>15</xdr:col>
      <xdr:colOff>50800</xdr:colOff>
      <xdr:row>77</xdr:row>
      <xdr:rowOff>26155</xdr:rowOff>
    </xdr:to>
    <xdr:cxnSp macro="">
      <xdr:nvCxnSpPr>
        <xdr:cNvPr id="181" name="直線コネクタ 180"/>
        <xdr:cNvCxnSpPr/>
      </xdr:nvCxnSpPr>
      <xdr:spPr>
        <a:xfrm flipV="1">
          <a:off x="2019300" y="13167385"/>
          <a:ext cx="889000" cy="6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130633</xdr:rowOff>
    </xdr:from>
    <xdr:ext cx="599010" cy="259045"/>
    <xdr:sp macro="" textlink="">
      <xdr:nvSpPr>
        <xdr:cNvPr id="183" name="テキスト ボックス 182"/>
        <xdr:cNvSpPr txBox="1"/>
      </xdr:nvSpPr>
      <xdr:spPr>
        <a:xfrm>
          <a:off x="2608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26155</xdr:rowOff>
    </xdr:from>
    <xdr:to>
      <xdr:col>10</xdr:col>
      <xdr:colOff>114300</xdr:colOff>
      <xdr:row>77</xdr:row>
      <xdr:rowOff>66046</xdr:rowOff>
    </xdr:to>
    <xdr:cxnSp macro="">
      <xdr:nvCxnSpPr>
        <xdr:cNvPr id="184" name="直線コネクタ 183"/>
        <xdr:cNvCxnSpPr/>
      </xdr:nvCxnSpPr>
      <xdr:spPr>
        <a:xfrm flipV="1">
          <a:off x="1130300" y="13227805"/>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145204</xdr:rowOff>
    </xdr:from>
    <xdr:ext cx="599010" cy="259045"/>
    <xdr:sp macro="" textlink="">
      <xdr:nvSpPr>
        <xdr:cNvPr id="186" name="テキスト ボックス 185"/>
        <xdr:cNvSpPr txBox="1"/>
      </xdr:nvSpPr>
      <xdr:spPr>
        <a:xfrm>
          <a:off x="1719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33831</xdr:rowOff>
    </xdr:from>
    <xdr:ext cx="599010" cy="259045"/>
    <xdr:sp macro="" textlink="">
      <xdr:nvSpPr>
        <xdr:cNvPr id="188" name="テキスト ボックス 187"/>
        <xdr:cNvSpPr txBox="1"/>
      </xdr:nvSpPr>
      <xdr:spPr>
        <a:xfrm>
          <a:off x="830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91337</xdr:rowOff>
    </xdr:from>
    <xdr:to>
      <xdr:col>24</xdr:col>
      <xdr:colOff>114300</xdr:colOff>
      <xdr:row>77</xdr:row>
      <xdr:rowOff>21487</xdr:rowOff>
    </xdr:to>
    <xdr:sp macro="" textlink="">
      <xdr:nvSpPr>
        <xdr:cNvPr id="194" name="楕円 193"/>
        <xdr:cNvSpPr/>
      </xdr:nvSpPr>
      <xdr:spPr>
        <a:xfrm>
          <a:off x="4584700" y="131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69764</xdr:rowOff>
    </xdr:from>
    <xdr:ext cx="599010" cy="259045"/>
    <xdr:sp macro="" textlink="">
      <xdr:nvSpPr>
        <xdr:cNvPr id="195" name="民生費該当値テキスト"/>
        <xdr:cNvSpPr txBox="1"/>
      </xdr:nvSpPr>
      <xdr:spPr>
        <a:xfrm>
          <a:off x="4686300" y="1309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115861</xdr:rowOff>
    </xdr:from>
    <xdr:to>
      <xdr:col>20</xdr:col>
      <xdr:colOff>38100</xdr:colOff>
      <xdr:row>77</xdr:row>
      <xdr:rowOff>46011</xdr:rowOff>
    </xdr:to>
    <xdr:sp macro="" textlink="">
      <xdr:nvSpPr>
        <xdr:cNvPr id="196" name="楕円 195"/>
        <xdr:cNvSpPr/>
      </xdr:nvSpPr>
      <xdr:spPr>
        <a:xfrm>
          <a:off x="3746500" y="131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37138</xdr:rowOff>
    </xdr:from>
    <xdr:ext cx="599010" cy="259045"/>
    <xdr:sp macro="" textlink="">
      <xdr:nvSpPr>
        <xdr:cNvPr id="197" name="テキスト ボックス 196"/>
        <xdr:cNvSpPr txBox="1"/>
      </xdr:nvSpPr>
      <xdr:spPr>
        <a:xfrm>
          <a:off x="3497795" y="1323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86385</xdr:rowOff>
    </xdr:from>
    <xdr:to>
      <xdr:col>15</xdr:col>
      <xdr:colOff>101600</xdr:colOff>
      <xdr:row>77</xdr:row>
      <xdr:rowOff>16535</xdr:rowOff>
    </xdr:to>
    <xdr:sp macro="" textlink="">
      <xdr:nvSpPr>
        <xdr:cNvPr id="198" name="楕円 197"/>
        <xdr:cNvSpPr/>
      </xdr:nvSpPr>
      <xdr:spPr>
        <a:xfrm>
          <a:off x="2857500" y="131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7662</xdr:rowOff>
    </xdr:from>
    <xdr:ext cx="599010" cy="259045"/>
    <xdr:sp macro="" textlink="">
      <xdr:nvSpPr>
        <xdr:cNvPr id="199" name="テキスト ボックス 198"/>
        <xdr:cNvSpPr txBox="1"/>
      </xdr:nvSpPr>
      <xdr:spPr>
        <a:xfrm>
          <a:off x="2608795" y="1320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146805</xdr:rowOff>
    </xdr:from>
    <xdr:to>
      <xdr:col>10</xdr:col>
      <xdr:colOff>165100</xdr:colOff>
      <xdr:row>77</xdr:row>
      <xdr:rowOff>76955</xdr:rowOff>
    </xdr:to>
    <xdr:sp macro="" textlink="">
      <xdr:nvSpPr>
        <xdr:cNvPr id="200" name="楕円 199"/>
        <xdr:cNvSpPr/>
      </xdr:nvSpPr>
      <xdr:spPr>
        <a:xfrm>
          <a:off x="1968500" y="131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68082</xdr:rowOff>
    </xdr:from>
    <xdr:ext cx="599010" cy="259045"/>
    <xdr:sp macro="" textlink="">
      <xdr:nvSpPr>
        <xdr:cNvPr id="201" name="テキスト ボックス 200"/>
        <xdr:cNvSpPr txBox="1"/>
      </xdr:nvSpPr>
      <xdr:spPr>
        <a:xfrm>
          <a:off x="1719795" y="1326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15246</xdr:rowOff>
    </xdr:from>
    <xdr:to>
      <xdr:col>6</xdr:col>
      <xdr:colOff>38100</xdr:colOff>
      <xdr:row>77</xdr:row>
      <xdr:rowOff>116846</xdr:rowOff>
    </xdr:to>
    <xdr:sp macro="" textlink="">
      <xdr:nvSpPr>
        <xdr:cNvPr id="202" name="楕円 201"/>
        <xdr:cNvSpPr/>
      </xdr:nvSpPr>
      <xdr:spPr>
        <a:xfrm>
          <a:off x="1079500" y="132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107973</xdr:rowOff>
    </xdr:from>
    <xdr:ext cx="599010" cy="259045"/>
    <xdr:sp macro="" textlink="">
      <xdr:nvSpPr>
        <xdr:cNvPr id="203" name="テキスト ボックス 202"/>
        <xdr:cNvSpPr txBox="1"/>
      </xdr:nvSpPr>
      <xdr:spPr>
        <a:xfrm>
          <a:off x="830795" y="1330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123599</xdr:rowOff>
    </xdr:from>
    <xdr:to>
      <xdr:col>24</xdr:col>
      <xdr:colOff>63500</xdr:colOff>
      <xdr:row>97</xdr:row>
      <xdr:rowOff>125977</xdr:rowOff>
    </xdr:to>
    <xdr:cxnSp macro="">
      <xdr:nvCxnSpPr>
        <xdr:cNvPr id="232" name="直線コネクタ 231"/>
        <xdr:cNvCxnSpPr/>
      </xdr:nvCxnSpPr>
      <xdr:spPr>
        <a:xfrm flipV="1">
          <a:off x="3797300" y="16754249"/>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112258</xdr:rowOff>
    </xdr:from>
    <xdr:ext cx="534377" cy="259045"/>
    <xdr:sp macro="" textlink="">
      <xdr:nvSpPr>
        <xdr:cNvPr id="233" name="衛生費平均値テキスト"/>
        <xdr:cNvSpPr txBox="1"/>
      </xdr:nvSpPr>
      <xdr:spPr>
        <a:xfrm>
          <a:off x="4686300" y="16400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125977</xdr:rowOff>
    </xdr:from>
    <xdr:to>
      <xdr:col>19</xdr:col>
      <xdr:colOff>177800</xdr:colOff>
      <xdr:row>97</xdr:row>
      <xdr:rowOff>129391</xdr:rowOff>
    </xdr:to>
    <xdr:cxnSp macro="">
      <xdr:nvCxnSpPr>
        <xdr:cNvPr id="235" name="直線コネクタ 234"/>
        <xdr:cNvCxnSpPr/>
      </xdr:nvCxnSpPr>
      <xdr:spPr>
        <a:xfrm flipV="1">
          <a:off x="2908300" y="16756627"/>
          <a:ext cx="8890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65378</xdr:rowOff>
    </xdr:from>
    <xdr:ext cx="534377" cy="259045"/>
    <xdr:sp macro="" textlink="">
      <xdr:nvSpPr>
        <xdr:cNvPr id="237" name="テキスト ボックス 236"/>
        <xdr:cNvSpPr txBox="1"/>
      </xdr:nvSpPr>
      <xdr:spPr>
        <a:xfrm>
          <a:off x="3530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129391</xdr:rowOff>
    </xdr:from>
    <xdr:to>
      <xdr:col>15</xdr:col>
      <xdr:colOff>50800</xdr:colOff>
      <xdr:row>97</xdr:row>
      <xdr:rowOff>136127</xdr:rowOff>
    </xdr:to>
    <xdr:cxnSp macro="">
      <xdr:nvCxnSpPr>
        <xdr:cNvPr id="238" name="直線コネクタ 237"/>
        <xdr:cNvCxnSpPr/>
      </xdr:nvCxnSpPr>
      <xdr:spPr>
        <a:xfrm flipV="1">
          <a:off x="2019300" y="16760041"/>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44150</xdr:rowOff>
    </xdr:from>
    <xdr:ext cx="534377" cy="259045"/>
    <xdr:sp macro="" textlink="">
      <xdr:nvSpPr>
        <xdr:cNvPr id="240" name="テキスト ボックス 239"/>
        <xdr:cNvSpPr txBox="1"/>
      </xdr:nvSpPr>
      <xdr:spPr>
        <a:xfrm>
          <a:off x="2641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117419</xdr:rowOff>
    </xdr:from>
    <xdr:to>
      <xdr:col>10</xdr:col>
      <xdr:colOff>114300</xdr:colOff>
      <xdr:row>97</xdr:row>
      <xdr:rowOff>136127</xdr:rowOff>
    </xdr:to>
    <xdr:cxnSp macro="">
      <xdr:nvCxnSpPr>
        <xdr:cNvPr id="241" name="直線コネクタ 240"/>
        <xdr:cNvCxnSpPr/>
      </xdr:nvCxnSpPr>
      <xdr:spPr>
        <a:xfrm>
          <a:off x="1130300" y="16748069"/>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53751</xdr:rowOff>
    </xdr:from>
    <xdr:ext cx="534377" cy="259045"/>
    <xdr:sp macro="" textlink="">
      <xdr:nvSpPr>
        <xdr:cNvPr id="243" name="テキスト ボックス 242"/>
        <xdr:cNvSpPr txBox="1"/>
      </xdr:nvSpPr>
      <xdr:spPr>
        <a:xfrm>
          <a:off x="1752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85777</xdr:rowOff>
    </xdr:from>
    <xdr:ext cx="534377" cy="259045"/>
    <xdr:sp macro="" textlink="">
      <xdr:nvSpPr>
        <xdr:cNvPr id="245" name="テキスト ボックス 244"/>
        <xdr:cNvSpPr txBox="1"/>
      </xdr:nvSpPr>
      <xdr:spPr>
        <a:xfrm>
          <a:off x="863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72799</xdr:rowOff>
    </xdr:from>
    <xdr:to>
      <xdr:col>24</xdr:col>
      <xdr:colOff>114300</xdr:colOff>
      <xdr:row>98</xdr:row>
      <xdr:rowOff>2949</xdr:rowOff>
    </xdr:to>
    <xdr:sp macro="" textlink="">
      <xdr:nvSpPr>
        <xdr:cNvPr id="251" name="楕円 250"/>
        <xdr:cNvSpPr/>
      </xdr:nvSpPr>
      <xdr:spPr>
        <a:xfrm>
          <a:off x="4584700" y="167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159176</xdr:rowOff>
    </xdr:from>
    <xdr:ext cx="534377" cy="259045"/>
    <xdr:sp macro="" textlink="">
      <xdr:nvSpPr>
        <xdr:cNvPr id="252" name="衛生費該当値テキスト"/>
        <xdr:cNvSpPr txBox="1"/>
      </xdr:nvSpPr>
      <xdr:spPr>
        <a:xfrm>
          <a:off x="4686300" y="1661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75177</xdr:rowOff>
    </xdr:from>
    <xdr:to>
      <xdr:col>20</xdr:col>
      <xdr:colOff>38100</xdr:colOff>
      <xdr:row>98</xdr:row>
      <xdr:rowOff>5327</xdr:rowOff>
    </xdr:to>
    <xdr:sp macro="" textlink="">
      <xdr:nvSpPr>
        <xdr:cNvPr id="253" name="楕円 252"/>
        <xdr:cNvSpPr/>
      </xdr:nvSpPr>
      <xdr:spPr>
        <a:xfrm>
          <a:off x="3746500" y="1670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167904</xdr:rowOff>
    </xdr:from>
    <xdr:ext cx="534377" cy="259045"/>
    <xdr:sp macro="" textlink="">
      <xdr:nvSpPr>
        <xdr:cNvPr id="254" name="テキスト ボックス 253"/>
        <xdr:cNvSpPr txBox="1"/>
      </xdr:nvSpPr>
      <xdr:spPr>
        <a:xfrm>
          <a:off x="3530111" y="167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78591</xdr:rowOff>
    </xdr:from>
    <xdr:to>
      <xdr:col>15</xdr:col>
      <xdr:colOff>101600</xdr:colOff>
      <xdr:row>98</xdr:row>
      <xdr:rowOff>8741</xdr:rowOff>
    </xdr:to>
    <xdr:sp macro="" textlink="">
      <xdr:nvSpPr>
        <xdr:cNvPr id="255" name="楕円 254"/>
        <xdr:cNvSpPr/>
      </xdr:nvSpPr>
      <xdr:spPr>
        <a:xfrm>
          <a:off x="2857500" y="167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171318</xdr:rowOff>
    </xdr:from>
    <xdr:ext cx="534377" cy="259045"/>
    <xdr:sp macro="" textlink="">
      <xdr:nvSpPr>
        <xdr:cNvPr id="256" name="テキスト ボックス 255"/>
        <xdr:cNvSpPr txBox="1"/>
      </xdr:nvSpPr>
      <xdr:spPr>
        <a:xfrm>
          <a:off x="2641111" y="1680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85327</xdr:rowOff>
    </xdr:from>
    <xdr:to>
      <xdr:col>10</xdr:col>
      <xdr:colOff>165100</xdr:colOff>
      <xdr:row>98</xdr:row>
      <xdr:rowOff>15477</xdr:rowOff>
    </xdr:to>
    <xdr:sp macro="" textlink="">
      <xdr:nvSpPr>
        <xdr:cNvPr id="257" name="楕円 256"/>
        <xdr:cNvSpPr/>
      </xdr:nvSpPr>
      <xdr:spPr>
        <a:xfrm>
          <a:off x="1968500" y="167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6604</xdr:rowOff>
    </xdr:from>
    <xdr:ext cx="534377" cy="259045"/>
    <xdr:sp macro="" textlink="">
      <xdr:nvSpPr>
        <xdr:cNvPr id="258" name="テキスト ボックス 257"/>
        <xdr:cNvSpPr txBox="1"/>
      </xdr:nvSpPr>
      <xdr:spPr>
        <a:xfrm>
          <a:off x="1752111" y="168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66619</xdr:rowOff>
    </xdr:from>
    <xdr:to>
      <xdr:col>6</xdr:col>
      <xdr:colOff>38100</xdr:colOff>
      <xdr:row>97</xdr:row>
      <xdr:rowOff>168219</xdr:rowOff>
    </xdr:to>
    <xdr:sp macro="" textlink="">
      <xdr:nvSpPr>
        <xdr:cNvPr id="259" name="楕円 258"/>
        <xdr:cNvSpPr/>
      </xdr:nvSpPr>
      <xdr:spPr>
        <a:xfrm>
          <a:off x="1079500" y="166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159346</xdr:rowOff>
    </xdr:from>
    <xdr:ext cx="534377" cy="259045"/>
    <xdr:sp macro="" textlink="">
      <xdr:nvSpPr>
        <xdr:cNvPr id="260" name="テキスト ボックス 259"/>
        <xdr:cNvSpPr txBox="1"/>
      </xdr:nvSpPr>
      <xdr:spPr>
        <a:xfrm>
          <a:off x="863111" y="1678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150216</xdr:rowOff>
    </xdr:from>
    <xdr:to>
      <xdr:col>55</xdr:col>
      <xdr:colOff>0</xdr:colOff>
      <xdr:row>36</xdr:row>
      <xdr:rowOff>151359</xdr:rowOff>
    </xdr:to>
    <xdr:cxnSp macro="">
      <xdr:nvCxnSpPr>
        <xdr:cNvPr id="287" name="直線コネクタ 286"/>
        <xdr:cNvCxnSpPr/>
      </xdr:nvCxnSpPr>
      <xdr:spPr>
        <a:xfrm flipV="1">
          <a:off x="9639300" y="632241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57497</xdr:rowOff>
    </xdr:from>
    <xdr:ext cx="378565" cy="259045"/>
    <xdr:sp macro="" textlink="">
      <xdr:nvSpPr>
        <xdr:cNvPr id="288" name="労働費平均値テキスト"/>
        <xdr:cNvSpPr txBox="1"/>
      </xdr:nvSpPr>
      <xdr:spPr>
        <a:xfrm>
          <a:off x="10528300" y="64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148615</xdr:rowOff>
    </xdr:from>
    <xdr:to>
      <xdr:col>50</xdr:col>
      <xdr:colOff>114300</xdr:colOff>
      <xdr:row>36</xdr:row>
      <xdr:rowOff>151359</xdr:rowOff>
    </xdr:to>
    <xdr:cxnSp macro="">
      <xdr:nvCxnSpPr>
        <xdr:cNvPr id="290" name="直線コネクタ 289"/>
        <xdr:cNvCxnSpPr/>
      </xdr:nvCxnSpPr>
      <xdr:spPr>
        <a:xfrm>
          <a:off x="8750300" y="632081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22064</xdr:rowOff>
    </xdr:from>
    <xdr:ext cx="378565" cy="259045"/>
    <xdr:sp macro="" textlink="">
      <xdr:nvSpPr>
        <xdr:cNvPr id="292" name="テキスト ボックス 291"/>
        <xdr:cNvSpPr txBox="1"/>
      </xdr:nvSpPr>
      <xdr:spPr>
        <a:xfrm>
          <a:off x="9450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148615</xdr:rowOff>
    </xdr:from>
    <xdr:to>
      <xdr:col>45</xdr:col>
      <xdr:colOff>177800</xdr:colOff>
      <xdr:row>36</xdr:row>
      <xdr:rowOff>164160</xdr:rowOff>
    </xdr:to>
    <xdr:cxnSp macro="">
      <xdr:nvCxnSpPr>
        <xdr:cNvPr id="293" name="直線コネクタ 292"/>
        <xdr:cNvCxnSpPr/>
      </xdr:nvCxnSpPr>
      <xdr:spPr>
        <a:xfrm flipV="1">
          <a:off x="7861300" y="632081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18407</xdr:rowOff>
    </xdr:from>
    <xdr:ext cx="378565" cy="259045"/>
    <xdr:sp macro="" textlink="">
      <xdr:nvSpPr>
        <xdr:cNvPr id="295" name="テキスト ボックス 294"/>
        <xdr:cNvSpPr txBox="1"/>
      </xdr:nvSpPr>
      <xdr:spPr>
        <a:xfrm>
          <a:off x="8561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149301</xdr:rowOff>
    </xdr:from>
    <xdr:to>
      <xdr:col>41</xdr:col>
      <xdr:colOff>50800</xdr:colOff>
      <xdr:row>36</xdr:row>
      <xdr:rowOff>164160</xdr:rowOff>
    </xdr:to>
    <xdr:cxnSp macro="">
      <xdr:nvCxnSpPr>
        <xdr:cNvPr id="296" name="直線コネクタ 295"/>
        <xdr:cNvCxnSpPr/>
      </xdr:nvCxnSpPr>
      <xdr:spPr>
        <a:xfrm>
          <a:off x="6972300" y="632150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165168</xdr:rowOff>
    </xdr:from>
    <xdr:ext cx="378565" cy="259045"/>
    <xdr:sp macro="" textlink="">
      <xdr:nvSpPr>
        <xdr:cNvPr id="298" name="テキスト ボックス 297"/>
        <xdr:cNvSpPr txBox="1"/>
      </xdr:nvSpPr>
      <xdr:spPr>
        <a:xfrm>
          <a:off x="7672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11548</xdr:rowOff>
    </xdr:from>
    <xdr:ext cx="378565" cy="259045"/>
    <xdr:sp macro="" textlink="">
      <xdr:nvSpPr>
        <xdr:cNvPr id="300" name="テキスト ボックス 299"/>
        <xdr:cNvSpPr txBox="1"/>
      </xdr:nvSpPr>
      <xdr:spPr>
        <a:xfrm>
          <a:off x="6783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99416</xdr:rowOff>
    </xdr:from>
    <xdr:to>
      <xdr:col>55</xdr:col>
      <xdr:colOff>50800</xdr:colOff>
      <xdr:row>37</xdr:row>
      <xdr:rowOff>29566</xdr:rowOff>
    </xdr:to>
    <xdr:sp macro="" textlink="">
      <xdr:nvSpPr>
        <xdr:cNvPr id="306" name="楕円 305"/>
        <xdr:cNvSpPr/>
      </xdr:nvSpPr>
      <xdr:spPr>
        <a:xfrm>
          <a:off x="10426700" y="62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122293</xdr:rowOff>
    </xdr:from>
    <xdr:ext cx="469744" cy="259045"/>
    <xdr:sp macro="" textlink="">
      <xdr:nvSpPr>
        <xdr:cNvPr id="307" name="労働費該当値テキスト"/>
        <xdr:cNvSpPr txBox="1"/>
      </xdr:nvSpPr>
      <xdr:spPr>
        <a:xfrm>
          <a:off x="10528300" y="61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100559</xdr:rowOff>
    </xdr:from>
    <xdr:to>
      <xdr:col>50</xdr:col>
      <xdr:colOff>165100</xdr:colOff>
      <xdr:row>37</xdr:row>
      <xdr:rowOff>30709</xdr:rowOff>
    </xdr:to>
    <xdr:sp macro="" textlink="">
      <xdr:nvSpPr>
        <xdr:cNvPr id="308" name="楕円 307"/>
        <xdr:cNvSpPr/>
      </xdr:nvSpPr>
      <xdr:spPr>
        <a:xfrm>
          <a:off x="9588500" y="62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47236</xdr:rowOff>
    </xdr:from>
    <xdr:ext cx="469744" cy="259045"/>
    <xdr:sp macro="" textlink="">
      <xdr:nvSpPr>
        <xdr:cNvPr id="309" name="テキスト ボックス 308"/>
        <xdr:cNvSpPr txBox="1"/>
      </xdr:nvSpPr>
      <xdr:spPr>
        <a:xfrm>
          <a:off x="9404428" y="604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97815</xdr:rowOff>
    </xdr:from>
    <xdr:to>
      <xdr:col>46</xdr:col>
      <xdr:colOff>38100</xdr:colOff>
      <xdr:row>37</xdr:row>
      <xdr:rowOff>27965</xdr:rowOff>
    </xdr:to>
    <xdr:sp macro="" textlink="">
      <xdr:nvSpPr>
        <xdr:cNvPr id="310" name="楕円 309"/>
        <xdr:cNvSpPr/>
      </xdr:nvSpPr>
      <xdr:spPr>
        <a:xfrm>
          <a:off x="8699500" y="62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44492</xdr:rowOff>
    </xdr:from>
    <xdr:ext cx="469744" cy="259045"/>
    <xdr:sp macro="" textlink="">
      <xdr:nvSpPr>
        <xdr:cNvPr id="311" name="テキスト ボックス 310"/>
        <xdr:cNvSpPr txBox="1"/>
      </xdr:nvSpPr>
      <xdr:spPr>
        <a:xfrm>
          <a:off x="8515428"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113360</xdr:rowOff>
    </xdr:from>
    <xdr:to>
      <xdr:col>41</xdr:col>
      <xdr:colOff>101600</xdr:colOff>
      <xdr:row>37</xdr:row>
      <xdr:rowOff>43510</xdr:rowOff>
    </xdr:to>
    <xdr:sp macro="" textlink="">
      <xdr:nvSpPr>
        <xdr:cNvPr id="312" name="楕円 311"/>
        <xdr:cNvSpPr/>
      </xdr:nvSpPr>
      <xdr:spPr>
        <a:xfrm>
          <a:off x="7810500" y="62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60037</xdr:rowOff>
    </xdr:from>
    <xdr:ext cx="469744" cy="259045"/>
    <xdr:sp macro="" textlink="">
      <xdr:nvSpPr>
        <xdr:cNvPr id="313" name="テキスト ボックス 312"/>
        <xdr:cNvSpPr txBox="1"/>
      </xdr:nvSpPr>
      <xdr:spPr>
        <a:xfrm>
          <a:off x="7626428" y="60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98501</xdr:rowOff>
    </xdr:from>
    <xdr:to>
      <xdr:col>36</xdr:col>
      <xdr:colOff>165100</xdr:colOff>
      <xdr:row>37</xdr:row>
      <xdr:rowOff>28651</xdr:rowOff>
    </xdr:to>
    <xdr:sp macro="" textlink="">
      <xdr:nvSpPr>
        <xdr:cNvPr id="314" name="楕円 313"/>
        <xdr:cNvSpPr/>
      </xdr:nvSpPr>
      <xdr:spPr>
        <a:xfrm>
          <a:off x="6921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45178</xdr:rowOff>
    </xdr:from>
    <xdr:ext cx="469744" cy="259045"/>
    <xdr:sp macro="" textlink="">
      <xdr:nvSpPr>
        <xdr:cNvPr id="315" name="テキスト ボックス 314"/>
        <xdr:cNvSpPr txBox="1"/>
      </xdr:nvSpPr>
      <xdr:spPr>
        <a:xfrm>
          <a:off x="6737428" y="604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122327</xdr:rowOff>
    </xdr:from>
    <xdr:to>
      <xdr:col>55</xdr:col>
      <xdr:colOff>0</xdr:colOff>
      <xdr:row>58</xdr:row>
      <xdr:rowOff>105181</xdr:rowOff>
    </xdr:to>
    <xdr:cxnSp macro="">
      <xdr:nvCxnSpPr>
        <xdr:cNvPr id="342" name="直線コネクタ 341"/>
        <xdr:cNvCxnSpPr/>
      </xdr:nvCxnSpPr>
      <xdr:spPr>
        <a:xfrm flipV="1">
          <a:off x="9639300" y="9552077"/>
          <a:ext cx="838200" cy="49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2999</xdr:rowOff>
    </xdr:from>
    <xdr:ext cx="534377" cy="259045"/>
    <xdr:sp macro="" textlink="">
      <xdr:nvSpPr>
        <xdr:cNvPr id="343" name="農林水産業費平均値テキスト"/>
        <xdr:cNvSpPr txBox="1"/>
      </xdr:nvSpPr>
      <xdr:spPr>
        <a:xfrm>
          <a:off x="10528300" y="9604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170355</xdr:rowOff>
    </xdr:from>
    <xdr:to>
      <xdr:col>50</xdr:col>
      <xdr:colOff>114300</xdr:colOff>
      <xdr:row>58</xdr:row>
      <xdr:rowOff>105181</xdr:rowOff>
    </xdr:to>
    <xdr:cxnSp macro="">
      <xdr:nvCxnSpPr>
        <xdr:cNvPr id="345" name="直線コネクタ 344"/>
        <xdr:cNvCxnSpPr/>
      </xdr:nvCxnSpPr>
      <xdr:spPr>
        <a:xfrm>
          <a:off x="8750300" y="9943005"/>
          <a:ext cx="889000" cy="10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12351</xdr:rowOff>
    </xdr:from>
    <xdr:ext cx="534377" cy="259045"/>
    <xdr:sp macro="" textlink="">
      <xdr:nvSpPr>
        <xdr:cNvPr id="347" name="テキスト ボックス 346"/>
        <xdr:cNvSpPr txBox="1"/>
      </xdr:nvSpPr>
      <xdr:spPr>
        <a:xfrm>
          <a:off x="9372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170355</xdr:rowOff>
    </xdr:from>
    <xdr:to>
      <xdr:col>45</xdr:col>
      <xdr:colOff>177800</xdr:colOff>
      <xdr:row>58</xdr:row>
      <xdr:rowOff>100861</xdr:rowOff>
    </xdr:to>
    <xdr:cxnSp macro="">
      <xdr:nvCxnSpPr>
        <xdr:cNvPr id="348" name="直線コネクタ 347"/>
        <xdr:cNvCxnSpPr/>
      </xdr:nvCxnSpPr>
      <xdr:spPr>
        <a:xfrm flipV="1">
          <a:off x="7861300" y="9943005"/>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134081</xdr:rowOff>
    </xdr:from>
    <xdr:ext cx="534377" cy="259045"/>
    <xdr:sp macro="" textlink="">
      <xdr:nvSpPr>
        <xdr:cNvPr id="350" name="テキスト ボックス 349"/>
        <xdr:cNvSpPr txBox="1"/>
      </xdr:nvSpPr>
      <xdr:spPr>
        <a:xfrm>
          <a:off x="8483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100861</xdr:rowOff>
    </xdr:from>
    <xdr:to>
      <xdr:col>41</xdr:col>
      <xdr:colOff>50800</xdr:colOff>
      <xdr:row>58</xdr:row>
      <xdr:rowOff>102484</xdr:rowOff>
    </xdr:to>
    <xdr:cxnSp macro="">
      <xdr:nvCxnSpPr>
        <xdr:cNvPr id="351" name="直線コネクタ 350"/>
        <xdr:cNvCxnSpPr/>
      </xdr:nvCxnSpPr>
      <xdr:spPr>
        <a:xfrm flipV="1">
          <a:off x="6972300" y="10044961"/>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169148</xdr:rowOff>
    </xdr:from>
    <xdr:ext cx="534377" cy="259045"/>
    <xdr:sp macro="" textlink="">
      <xdr:nvSpPr>
        <xdr:cNvPr id="353" name="テキスト ボックス 352"/>
        <xdr:cNvSpPr txBox="1"/>
      </xdr:nvSpPr>
      <xdr:spPr>
        <a:xfrm>
          <a:off x="7594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37475</xdr:rowOff>
    </xdr:from>
    <xdr:ext cx="534377" cy="259045"/>
    <xdr:sp macro="" textlink="">
      <xdr:nvSpPr>
        <xdr:cNvPr id="355" name="テキスト ボックス 354"/>
        <xdr:cNvSpPr txBox="1"/>
      </xdr:nvSpPr>
      <xdr:spPr>
        <a:xfrm>
          <a:off x="6705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71527</xdr:rowOff>
    </xdr:from>
    <xdr:to>
      <xdr:col>55</xdr:col>
      <xdr:colOff>50800</xdr:colOff>
      <xdr:row>56</xdr:row>
      <xdr:rowOff>1677</xdr:rowOff>
    </xdr:to>
    <xdr:sp macro="" textlink="">
      <xdr:nvSpPr>
        <xdr:cNvPr id="361" name="楕円 360"/>
        <xdr:cNvSpPr/>
      </xdr:nvSpPr>
      <xdr:spPr>
        <a:xfrm>
          <a:off x="10426700" y="95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94404</xdr:rowOff>
    </xdr:from>
    <xdr:ext cx="534377" cy="259045"/>
    <xdr:sp macro="" textlink="">
      <xdr:nvSpPr>
        <xdr:cNvPr id="362" name="農林水産業費該当値テキスト"/>
        <xdr:cNvSpPr txBox="1"/>
      </xdr:nvSpPr>
      <xdr:spPr>
        <a:xfrm>
          <a:off x="10528300" y="93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54381</xdr:rowOff>
    </xdr:from>
    <xdr:to>
      <xdr:col>50</xdr:col>
      <xdr:colOff>165100</xdr:colOff>
      <xdr:row>58</xdr:row>
      <xdr:rowOff>155981</xdr:rowOff>
    </xdr:to>
    <xdr:sp macro="" textlink="">
      <xdr:nvSpPr>
        <xdr:cNvPr id="363" name="楕円 362"/>
        <xdr:cNvSpPr/>
      </xdr:nvSpPr>
      <xdr:spPr>
        <a:xfrm>
          <a:off x="9588500" y="99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147108</xdr:rowOff>
    </xdr:from>
    <xdr:ext cx="469744" cy="259045"/>
    <xdr:sp macro="" textlink="">
      <xdr:nvSpPr>
        <xdr:cNvPr id="364" name="テキスト ボックス 363"/>
        <xdr:cNvSpPr txBox="1"/>
      </xdr:nvSpPr>
      <xdr:spPr>
        <a:xfrm>
          <a:off x="9404428" y="100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119555</xdr:rowOff>
    </xdr:from>
    <xdr:to>
      <xdr:col>46</xdr:col>
      <xdr:colOff>38100</xdr:colOff>
      <xdr:row>58</xdr:row>
      <xdr:rowOff>49705</xdr:rowOff>
    </xdr:to>
    <xdr:sp macro="" textlink="">
      <xdr:nvSpPr>
        <xdr:cNvPr id="365" name="楕円 364"/>
        <xdr:cNvSpPr/>
      </xdr:nvSpPr>
      <xdr:spPr>
        <a:xfrm>
          <a:off x="8699500" y="98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40832</xdr:rowOff>
    </xdr:from>
    <xdr:ext cx="469744" cy="259045"/>
    <xdr:sp macro="" textlink="">
      <xdr:nvSpPr>
        <xdr:cNvPr id="366" name="テキスト ボックス 365"/>
        <xdr:cNvSpPr txBox="1"/>
      </xdr:nvSpPr>
      <xdr:spPr>
        <a:xfrm>
          <a:off x="8515428" y="998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50061</xdr:rowOff>
    </xdr:from>
    <xdr:to>
      <xdr:col>41</xdr:col>
      <xdr:colOff>101600</xdr:colOff>
      <xdr:row>58</xdr:row>
      <xdr:rowOff>151661</xdr:rowOff>
    </xdr:to>
    <xdr:sp macro="" textlink="">
      <xdr:nvSpPr>
        <xdr:cNvPr id="367" name="楕円 366"/>
        <xdr:cNvSpPr/>
      </xdr:nvSpPr>
      <xdr:spPr>
        <a:xfrm>
          <a:off x="7810500" y="99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142788</xdr:rowOff>
    </xdr:from>
    <xdr:ext cx="469744" cy="259045"/>
    <xdr:sp macro="" textlink="">
      <xdr:nvSpPr>
        <xdr:cNvPr id="368" name="テキスト ボックス 367"/>
        <xdr:cNvSpPr txBox="1"/>
      </xdr:nvSpPr>
      <xdr:spPr>
        <a:xfrm>
          <a:off x="7626428" y="1008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51684</xdr:rowOff>
    </xdr:from>
    <xdr:to>
      <xdr:col>36</xdr:col>
      <xdr:colOff>165100</xdr:colOff>
      <xdr:row>58</xdr:row>
      <xdr:rowOff>153284</xdr:rowOff>
    </xdr:to>
    <xdr:sp macro="" textlink="">
      <xdr:nvSpPr>
        <xdr:cNvPr id="369" name="楕円 368"/>
        <xdr:cNvSpPr/>
      </xdr:nvSpPr>
      <xdr:spPr>
        <a:xfrm>
          <a:off x="6921500" y="99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144411</xdr:rowOff>
    </xdr:from>
    <xdr:ext cx="469744" cy="259045"/>
    <xdr:sp macro="" textlink="">
      <xdr:nvSpPr>
        <xdr:cNvPr id="370" name="テキスト ボックス 369"/>
        <xdr:cNvSpPr txBox="1"/>
      </xdr:nvSpPr>
      <xdr:spPr>
        <a:xfrm>
          <a:off x="6737428" y="1008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152113</xdr:rowOff>
    </xdr:from>
    <xdr:to>
      <xdr:col>55</xdr:col>
      <xdr:colOff>0</xdr:colOff>
      <xdr:row>77</xdr:row>
      <xdr:rowOff>170400</xdr:rowOff>
    </xdr:to>
    <xdr:cxnSp macro="">
      <xdr:nvCxnSpPr>
        <xdr:cNvPr id="397" name="直線コネクタ 396"/>
        <xdr:cNvCxnSpPr/>
      </xdr:nvCxnSpPr>
      <xdr:spPr>
        <a:xfrm flipV="1">
          <a:off x="9639300" y="1335376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11605</xdr:rowOff>
    </xdr:from>
    <xdr:ext cx="534377" cy="259045"/>
    <xdr:sp macro="" textlink="">
      <xdr:nvSpPr>
        <xdr:cNvPr id="398" name="商工費平均値テキスト"/>
        <xdr:cNvSpPr txBox="1"/>
      </xdr:nvSpPr>
      <xdr:spPr>
        <a:xfrm>
          <a:off x="10528300" y="128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170400</xdr:rowOff>
    </xdr:from>
    <xdr:to>
      <xdr:col>50</xdr:col>
      <xdr:colOff>114300</xdr:colOff>
      <xdr:row>78</xdr:row>
      <xdr:rowOff>9810</xdr:rowOff>
    </xdr:to>
    <xdr:cxnSp macro="">
      <xdr:nvCxnSpPr>
        <xdr:cNvPr id="400" name="直線コネクタ 399"/>
        <xdr:cNvCxnSpPr/>
      </xdr:nvCxnSpPr>
      <xdr:spPr>
        <a:xfrm flipV="1">
          <a:off x="8750300" y="13372050"/>
          <a:ext cx="889000" cy="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32948</xdr:rowOff>
    </xdr:from>
    <xdr:ext cx="534377" cy="259045"/>
    <xdr:sp macro="" textlink="">
      <xdr:nvSpPr>
        <xdr:cNvPr id="402" name="テキスト ボックス 401"/>
        <xdr:cNvSpPr txBox="1"/>
      </xdr:nvSpPr>
      <xdr:spPr>
        <a:xfrm>
          <a:off x="9372111" y="128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165554</xdr:rowOff>
    </xdr:from>
    <xdr:to>
      <xdr:col>45</xdr:col>
      <xdr:colOff>177800</xdr:colOff>
      <xdr:row>78</xdr:row>
      <xdr:rowOff>9810</xdr:rowOff>
    </xdr:to>
    <xdr:cxnSp macro="">
      <xdr:nvCxnSpPr>
        <xdr:cNvPr id="403" name="直線コネクタ 402"/>
        <xdr:cNvCxnSpPr/>
      </xdr:nvCxnSpPr>
      <xdr:spPr>
        <a:xfrm>
          <a:off x="7861300" y="13367204"/>
          <a:ext cx="8890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05" name="テキスト ボックス 404"/>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70617</xdr:rowOff>
    </xdr:from>
    <xdr:to>
      <xdr:col>41</xdr:col>
      <xdr:colOff>50800</xdr:colOff>
      <xdr:row>77</xdr:row>
      <xdr:rowOff>165554</xdr:rowOff>
    </xdr:to>
    <xdr:cxnSp macro="">
      <xdr:nvCxnSpPr>
        <xdr:cNvPr id="406" name="直線コネクタ 405"/>
        <xdr:cNvCxnSpPr/>
      </xdr:nvCxnSpPr>
      <xdr:spPr>
        <a:xfrm>
          <a:off x="6972300" y="13272267"/>
          <a:ext cx="889000" cy="9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44515</xdr:rowOff>
    </xdr:from>
    <xdr:ext cx="534377" cy="259045"/>
    <xdr:sp macro="" textlink="">
      <xdr:nvSpPr>
        <xdr:cNvPr id="408" name="テキスト ボックス 407"/>
        <xdr:cNvSpPr txBox="1"/>
      </xdr:nvSpPr>
      <xdr:spPr>
        <a:xfrm>
          <a:off x="7594111" y="1290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7597</xdr:rowOff>
    </xdr:from>
    <xdr:ext cx="534377" cy="259045"/>
    <xdr:sp macro="" textlink="">
      <xdr:nvSpPr>
        <xdr:cNvPr id="410" name="テキスト ボックス 409"/>
        <xdr:cNvSpPr txBox="1"/>
      </xdr:nvSpPr>
      <xdr:spPr>
        <a:xfrm>
          <a:off x="6705111" y="1286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101313</xdr:rowOff>
    </xdr:from>
    <xdr:to>
      <xdr:col>55</xdr:col>
      <xdr:colOff>50800</xdr:colOff>
      <xdr:row>78</xdr:row>
      <xdr:rowOff>31463</xdr:rowOff>
    </xdr:to>
    <xdr:sp macro="" textlink="">
      <xdr:nvSpPr>
        <xdr:cNvPr id="416" name="楕円 415"/>
        <xdr:cNvSpPr/>
      </xdr:nvSpPr>
      <xdr:spPr>
        <a:xfrm>
          <a:off x="10426700" y="133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16240</xdr:rowOff>
    </xdr:from>
    <xdr:ext cx="469744" cy="259045"/>
    <xdr:sp macro="" textlink="">
      <xdr:nvSpPr>
        <xdr:cNvPr id="417" name="商工費該当値テキスト"/>
        <xdr:cNvSpPr txBox="1"/>
      </xdr:nvSpPr>
      <xdr:spPr>
        <a:xfrm>
          <a:off x="10528300" y="1321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119600</xdr:rowOff>
    </xdr:from>
    <xdr:to>
      <xdr:col>50</xdr:col>
      <xdr:colOff>165100</xdr:colOff>
      <xdr:row>78</xdr:row>
      <xdr:rowOff>49750</xdr:rowOff>
    </xdr:to>
    <xdr:sp macro="" textlink="">
      <xdr:nvSpPr>
        <xdr:cNvPr id="418" name="楕円 417"/>
        <xdr:cNvSpPr/>
      </xdr:nvSpPr>
      <xdr:spPr>
        <a:xfrm>
          <a:off x="9588500" y="133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40877</xdr:rowOff>
    </xdr:from>
    <xdr:ext cx="469744" cy="259045"/>
    <xdr:sp macro="" textlink="">
      <xdr:nvSpPr>
        <xdr:cNvPr id="419" name="テキスト ボックス 418"/>
        <xdr:cNvSpPr txBox="1"/>
      </xdr:nvSpPr>
      <xdr:spPr>
        <a:xfrm>
          <a:off x="9404428" y="134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130460</xdr:rowOff>
    </xdr:from>
    <xdr:to>
      <xdr:col>46</xdr:col>
      <xdr:colOff>38100</xdr:colOff>
      <xdr:row>78</xdr:row>
      <xdr:rowOff>60610</xdr:rowOff>
    </xdr:to>
    <xdr:sp macro="" textlink="">
      <xdr:nvSpPr>
        <xdr:cNvPr id="420" name="楕円 419"/>
        <xdr:cNvSpPr/>
      </xdr:nvSpPr>
      <xdr:spPr>
        <a:xfrm>
          <a:off x="8699500" y="133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51737</xdr:rowOff>
    </xdr:from>
    <xdr:ext cx="469744" cy="259045"/>
    <xdr:sp macro="" textlink="">
      <xdr:nvSpPr>
        <xdr:cNvPr id="421" name="テキスト ボックス 420"/>
        <xdr:cNvSpPr txBox="1"/>
      </xdr:nvSpPr>
      <xdr:spPr>
        <a:xfrm>
          <a:off x="8515428" y="134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114754</xdr:rowOff>
    </xdr:from>
    <xdr:to>
      <xdr:col>41</xdr:col>
      <xdr:colOff>101600</xdr:colOff>
      <xdr:row>78</xdr:row>
      <xdr:rowOff>44904</xdr:rowOff>
    </xdr:to>
    <xdr:sp macro="" textlink="">
      <xdr:nvSpPr>
        <xdr:cNvPr id="422" name="楕円 421"/>
        <xdr:cNvSpPr/>
      </xdr:nvSpPr>
      <xdr:spPr>
        <a:xfrm>
          <a:off x="7810500" y="133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36031</xdr:rowOff>
    </xdr:from>
    <xdr:ext cx="469744" cy="259045"/>
    <xdr:sp macro="" textlink="">
      <xdr:nvSpPr>
        <xdr:cNvPr id="423" name="テキスト ボックス 422"/>
        <xdr:cNvSpPr txBox="1"/>
      </xdr:nvSpPr>
      <xdr:spPr>
        <a:xfrm>
          <a:off x="7626428" y="1340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19817</xdr:rowOff>
    </xdr:from>
    <xdr:to>
      <xdr:col>36</xdr:col>
      <xdr:colOff>165100</xdr:colOff>
      <xdr:row>77</xdr:row>
      <xdr:rowOff>121417</xdr:rowOff>
    </xdr:to>
    <xdr:sp macro="" textlink="">
      <xdr:nvSpPr>
        <xdr:cNvPr id="424" name="楕円 423"/>
        <xdr:cNvSpPr/>
      </xdr:nvSpPr>
      <xdr:spPr>
        <a:xfrm>
          <a:off x="6921500" y="1322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112544</xdr:rowOff>
    </xdr:from>
    <xdr:ext cx="534377" cy="259045"/>
    <xdr:sp macro="" textlink="">
      <xdr:nvSpPr>
        <xdr:cNvPr id="425" name="テキスト ボックス 424"/>
        <xdr:cNvSpPr txBox="1"/>
      </xdr:nvSpPr>
      <xdr:spPr>
        <a:xfrm>
          <a:off x="6705111" y="1331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141236</xdr:rowOff>
    </xdr:from>
    <xdr:to>
      <xdr:col>55</xdr:col>
      <xdr:colOff>0</xdr:colOff>
      <xdr:row>97</xdr:row>
      <xdr:rowOff>38205</xdr:rowOff>
    </xdr:to>
    <xdr:cxnSp macro="">
      <xdr:nvCxnSpPr>
        <xdr:cNvPr id="452" name="直線コネクタ 451"/>
        <xdr:cNvCxnSpPr/>
      </xdr:nvCxnSpPr>
      <xdr:spPr>
        <a:xfrm flipV="1">
          <a:off x="9639300" y="16600436"/>
          <a:ext cx="838200" cy="6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152965</xdr:rowOff>
    </xdr:from>
    <xdr:ext cx="534377" cy="259045"/>
    <xdr:sp macro="" textlink="">
      <xdr:nvSpPr>
        <xdr:cNvPr id="453" name="土木費平均値テキスト"/>
        <xdr:cNvSpPr txBox="1"/>
      </xdr:nvSpPr>
      <xdr:spPr>
        <a:xfrm>
          <a:off x="10528300" y="16612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38205</xdr:rowOff>
    </xdr:from>
    <xdr:to>
      <xdr:col>50</xdr:col>
      <xdr:colOff>114300</xdr:colOff>
      <xdr:row>97</xdr:row>
      <xdr:rowOff>90816</xdr:rowOff>
    </xdr:to>
    <xdr:cxnSp macro="">
      <xdr:nvCxnSpPr>
        <xdr:cNvPr id="455" name="直線コネクタ 454"/>
        <xdr:cNvCxnSpPr/>
      </xdr:nvCxnSpPr>
      <xdr:spPr>
        <a:xfrm flipV="1">
          <a:off x="8750300" y="16668855"/>
          <a:ext cx="8890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99120</xdr:rowOff>
    </xdr:from>
    <xdr:ext cx="534377" cy="259045"/>
    <xdr:sp macro="" textlink="">
      <xdr:nvSpPr>
        <xdr:cNvPr id="457" name="テキスト ボックス 456"/>
        <xdr:cNvSpPr txBox="1"/>
      </xdr:nvSpPr>
      <xdr:spPr>
        <a:xfrm>
          <a:off x="9372111" y="167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90816</xdr:rowOff>
    </xdr:from>
    <xdr:to>
      <xdr:col>45</xdr:col>
      <xdr:colOff>177800</xdr:colOff>
      <xdr:row>97</xdr:row>
      <xdr:rowOff>111454</xdr:rowOff>
    </xdr:to>
    <xdr:cxnSp macro="">
      <xdr:nvCxnSpPr>
        <xdr:cNvPr id="458" name="直線コネクタ 457"/>
        <xdr:cNvCxnSpPr/>
      </xdr:nvCxnSpPr>
      <xdr:spPr>
        <a:xfrm flipV="1">
          <a:off x="7861300" y="16721466"/>
          <a:ext cx="8890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115550</xdr:rowOff>
    </xdr:from>
    <xdr:ext cx="534377" cy="259045"/>
    <xdr:sp macro="" textlink="">
      <xdr:nvSpPr>
        <xdr:cNvPr id="460" name="テキスト ボックス 459"/>
        <xdr:cNvSpPr txBox="1"/>
      </xdr:nvSpPr>
      <xdr:spPr>
        <a:xfrm>
          <a:off x="8483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111454</xdr:rowOff>
    </xdr:from>
    <xdr:to>
      <xdr:col>41</xdr:col>
      <xdr:colOff>50800</xdr:colOff>
      <xdr:row>97</xdr:row>
      <xdr:rowOff>117494</xdr:rowOff>
    </xdr:to>
    <xdr:cxnSp macro="">
      <xdr:nvCxnSpPr>
        <xdr:cNvPr id="461" name="直線コネクタ 460"/>
        <xdr:cNvCxnSpPr/>
      </xdr:nvCxnSpPr>
      <xdr:spPr>
        <a:xfrm flipV="1">
          <a:off x="6972300" y="16742104"/>
          <a:ext cx="8890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137944</xdr:rowOff>
    </xdr:from>
    <xdr:ext cx="534377" cy="259045"/>
    <xdr:sp macro="" textlink="">
      <xdr:nvSpPr>
        <xdr:cNvPr id="463" name="テキスト ボックス 462"/>
        <xdr:cNvSpPr txBox="1"/>
      </xdr:nvSpPr>
      <xdr:spPr>
        <a:xfrm>
          <a:off x="7594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132156</xdr:rowOff>
    </xdr:from>
    <xdr:ext cx="534377" cy="259045"/>
    <xdr:sp macro="" textlink="">
      <xdr:nvSpPr>
        <xdr:cNvPr id="465" name="テキスト ボックス 464"/>
        <xdr:cNvSpPr txBox="1"/>
      </xdr:nvSpPr>
      <xdr:spPr>
        <a:xfrm>
          <a:off x="6705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90436</xdr:rowOff>
    </xdr:from>
    <xdr:to>
      <xdr:col>55</xdr:col>
      <xdr:colOff>50800</xdr:colOff>
      <xdr:row>97</xdr:row>
      <xdr:rowOff>20586</xdr:rowOff>
    </xdr:to>
    <xdr:sp macro="" textlink="">
      <xdr:nvSpPr>
        <xdr:cNvPr id="471" name="楕円 470"/>
        <xdr:cNvSpPr/>
      </xdr:nvSpPr>
      <xdr:spPr>
        <a:xfrm>
          <a:off x="10426700" y="1654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113313</xdr:rowOff>
    </xdr:from>
    <xdr:ext cx="534377" cy="259045"/>
    <xdr:sp macro="" textlink="">
      <xdr:nvSpPr>
        <xdr:cNvPr id="472" name="土木費該当値テキスト"/>
        <xdr:cNvSpPr txBox="1"/>
      </xdr:nvSpPr>
      <xdr:spPr>
        <a:xfrm>
          <a:off x="10528300" y="1640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158855</xdr:rowOff>
    </xdr:from>
    <xdr:to>
      <xdr:col>50</xdr:col>
      <xdr:colOff>165100</xdr:colOff>
      <xdr:row>97</xdr:row>
      <xdr:rowOff>89005</xdr:rowOff>
    </xdr:to>
    <xdr:sp macro="" textlink="">
      <xdr:nvSpPr>
        <xdr:cNvPr id="473" name="楕円 472"/>
        <xdr:cNvSpPr/>
      </xdr:nvSpPr>
      <xdr:spPr>
        <a:xfrm>
          <a:off x="9588500" y="166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105532</xdr:rowOff>
    </xdr:from>
    <xdr:ext cx="534377" cy="259045"/>
    <xdr:sp macro="" textlink="">
      <xdr:nvSpPr>
        <xdr:cNvPr id="474" name="テキスト ボックス 473"/>
        <xdr:cNvSpPr txBox="1"/>
      </xdr:nvSpPr>
      <xdr:spPr>
        <a:xfrm>
          <a:off x="9372111" y="163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40016</xdr:rowOff>
    </xdr:from>
    <xdr:to>
      <xdr:col>46</xdr:col>
      <xdr:colOff>38100</xdr:colOff>
      <xdr:row>97</xdr:row>
      <xdr:rowOff>141616</xdr:rowOff>
    </xdr:to>
    <xdr:sp macro="" textlink="">
      <xdr:nvSpPr>
        <xdr:cNvPr id="475" name="楕円 474"/>
        <xdr:cNvSpPr/>
      </xdr:nvSpPr>
      <xdr:spPr>
        <a:xfrm>
          <a:off x="8699500" y="166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132743</xdr:rowOff>
    </xdr:from>
    <xdr:ext cx="534377" cy="259045"/>
    <xdr:sp macro="" textlink="">
      <xdr:nvSpPr>
        <xdr:cNvPr id="476" name="テキスト ボックス 475"/>
        <xdr:cNvSpPr txBox="1"/>
      </xdr:nvSpPr>
      <xdr:spPr>
        <a:xfrm>
          <a:off x="8483111" y="1676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60654</xdr:rowOff>
    </xdr:from>
    <xdr:to>
      <xdr:col>41</xdr:col>
      <xdr:colOff>101600</xdr:colOff>
      <xdr:row>97</xdr:row>
      <xdr:rowOff>162254</xdr:rowOff>
    </xdr:to>
    <xdr:sp macro="" textlink="">
      <xdr:nvSpPr>
        <xdr:cNvPr id="477" name="楕円 476"/>
        <xdr:cNvSpPr/>
      </xdr:nvSpPr>
      <xdr:spPr>
        <a:xfrm>
          <a:off x="7810500" y="1669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153381</xdr:rowOff>
    </xdr:from>
    <xdr:ext cx="534377" cy="259045"/>
    <xdr:sp macro="" textlink="">
      <xdr:nvSpPr>
        <xdr:cNvPr id="478" name="テキスト ボックス 477"/>
        <xdr:cNvSpPr txBox="1"/>
      </xdr:nvSpPr>
      <xdr:spPr>
        <a:xfrm>
          <a:off x="7594111" y="1678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66694</xdr:rowOff>
    </xdr:from>
    <xdr:to>
      <xdr:col>36</xdr:col>
      <xdr:colOff>165100</xdr:colOff>
      <xdr:row>97</xdr:row>
      <xdr:rowOff>168294</xdr:rowOff>
    </xdr:to>
    <xdr:sp macro="" textlink="">
      <xdr:nvSpPr>
        <xdr:cNvPr id="479" name="楕円 478"/>
        <xdr:cNvSpPr/>
      </xdr:nvSpPr>
      <xdr:spPr>
        <a:xfrm>
          <a:off x="6921500" y="1669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159421</xdr:rowOff>
    </xdr:from>
    <xdr:ext cx="534377" cy="259045"/>
    <xdr:sp macro="" textlink="">
      <xdr:nvSpPr>
        <xdr:cNvPr id="480" name="テキスト ボックス 479"/>
        <xdr:cNvSpPr txBox="1"/>
      </xdr:nvSpPr>
      <xdr:spPr>
        <a:xfrm>
          <a:off x="6705111" y="1679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135402</xdr:rowOff>
    </xdr:from>
    <xdr:to>
      <xdr:col>85</xdr:col>
      <xdr:colOff>127000</xdr:colOff>
      <xdr:row>36</xdr:row>
      <xdr:rowOff>48260</xdr:rowOff>
    </xdr:to>
    <xdr:cxnSp macro="">
      <xdr:nvCxnSpPr>
        <xdr:cNvPr id="507" name="直線コネクタ 506"/>
        <xdr:cNvCxnSpPr/>
      </xdr:nvCxnSpPr>
      <xdr:spPr>
        <a:xfrm flipV="1">
          <a:off x="15481300" y="5964702"/>
          <a:ext cx="838200" cy="25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56903</xdr:rowOff>
    </xdr:from>
    <xdr:ext cx="534377" cy="259045"/>
    <xdr:sp macro="" textlink="">
      <xdr:nvSpPr>
        <xdr:cNvPr id="508" name="消防費平均値テキスト"/>
        <xdr:cNvSpPr txBox="1"/>
      </xdr:nvSpPr>
      <xdr:spPr>
        <a:xfrm>
          <a:off x="16370300" y="6057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48260</xdr:rowOff>
    </xdr:from>
    <xdr:to>
      <xdr:col>81</xdr:col>
      <xdr:colOff>50800</xdr:colOff>
      <xdr:row>36</xdr:row>
      <xdr:rowOff>84196</xdr:rowOff>
    </xdr:to>
    <xdr:cxnSp macro="">
      <xdr:nvCxnSpPr>
        <xdr:cNvPr id="510" name="直線コネクタ 509"/>
        <xdr:cNvCxnSpPr/>
      </xdr:nvCxnSpPr>
      <xdr:spPr>
        <a:xfrm flipV="1">
          <a:off x="14592300" y="6220460"/>
          <a:ext cx="8890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50550</xdr:rowOff>
    </xdr:from>
    <xdr:ext cx="534377" cy="259045"/>
    <xdr:sp macro="" textlink="">
      <xdr:nvSpPr>
        <xdr:cNvPr id="512" name="テキスト ボックス 511"/>
        <xdr:cNvSpPr txBox="1"/>
      </xdr:nvSpPr>
      <xdr:spPr>
        <a:xfrm>
          <a:off x="15214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84196</xdr:rowOff>
    </xdr:from>
    <xdr:to>
      <xdr:col>76</xdr:col>
      <xdr:colOff>114300</xdr:colOff>
      <xdr:row>36</xdr:row>
      <xdr:rowOff>108107</xdr:rowOff>
    </xdr:to>
    <xdr:cxnSp macro="">
      <xdr:nvCxnSpPr>
        <xdr:cNvPr id="513" name="直線コネクタ 512"/>
        <xdr:cNvCxnSpPr/>
      </xdr:nvCxnSpPr>
      <xdr:spPr>
        <a:xfrm flipV="1">
          <a:off x="13703300" y="6256396"/>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47396</xdr:rowOff>
    </xdr:from>
    <xdr:ext cx="534377" cy="259045"/>
    <xdr:sp macro="" textlink="">
      <xdr:nvSpPr>
        <xdr:cNvPr id="515" name="テキスト ボックス 514"/>
        <xdr:cNvSpPr txBox="1"/>
      </xdr:nvSpPr>
      <xdr:spPr>
        <a:xfrm>
          <a:off x="14325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108107</xdr:rowOff>
    </xdr:from>
    <xdr:to>
      <xdr:col>71</xdr:col>
      <xdr:colOff>177800</xdr:colOff>
      <xdr:row>36</xdr:row>
      <xdr:rowOff>134351</xdr:rowOff>
    </xdr:to>
    <xdr:cxnSp macro="">
      <xdr:nvCxnSpPr>
        <xdr:cNvPr id="516" name="直線コネクタ 515"/>
        <xdr:cNvCxnSpPr/>
      </xdr:nvCxnSpPr>
      <xdr:spPr>
        <a:xfrm flipV="1">
          <a:off x="12814300" y="6280307"/>
          <a:ext cx="8890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42275</xdr:rowOff>
    </xdr:from>
    <xdr:ext cx="534377" cy="259045"/>
    <xdr:sp macro="" textlink="">
      <xdr:nvSpPr>
        <xdr:cNvPr id="518" name="テキスト ボックス 517"/>
        <xdr:cNvSpPr txBox="1"/>
      </xdr:nvSpPr>
      <xdr:spPr>
        <a:xfrm>
          <a:off x="13436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142310</xdr:rowOff>
    </xdr:from>
    <xdr:ext cx="534377" cy="259045"/>
    <xdr:sp macro="" textlink="">
      <xdr:nvSpPr>
        <xdr:cNvPr id="520" name="テキスト ボックス 519"/>
        <xdr:cNvSpPr txBox="1"/>
      </xdr:nvSpPr>
      <xdr:spPr>
        <a:xfrm>
          <a:off x="12547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84602</xdr:rowOff>
    </xdr:from>
    <xdr:to>
      <xdr:col>85</xdr:col>
      <xdr:colOff>177800</xdr:colOff>
      <xdr:row>35</xdr:row>
      <xdr:rowOff>14752</xdr:rowOff>
    </xdr:to>
    <xdr:sp macro="" textlink="">
      <xdr:nvSpPr>
        <xdr:cNvPr id="526" name="楕円 525"/>
        <xdr:cNvSpPr/>
      </xdr:nvSpPr>
      <xdr:spPr>
        <a:xfrm>
          <a:off x="16268700" y="591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107479</xdr:rowOff>
    </xdr:from>
    <xdr:ext cx="534377" cy="259045"/>
    <xdr:sp macro="" textlink="">
      <xdr:nvSpPr>
        <xdr:cNvPr id="527" name="消防費該当値テキスト"/>
        <xdr:cNvSpPr txBox="1"/>
      </xdr:nvSpPr>
      <xdr:spPr>
        <a:xfrm>
          <a:off x="16370300" y="576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168910</xdr:rowOff>
    </xdr:from>
    <xdr:to>
      <xdr:col>81</xdr:col>
      <xdr:colOff>101600</xdr:colOff>
      <xdr:row>36</xdr:row>
      <xdr:rowOff>99060</xdr:rowOff>
    </xdr:to>
    <xdr:sp macro="" textlink="">
      <xdr:nvSpPr>
        <xdr:cNvPr id="528" name="楕円 527"/>
        <xdr:cNvSpPr/>
      </xdr:nvSpPr>
      <xdr:spPr>
        <a:xfrm>
          <a:off x="15430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90187</xdr:rowOff>
    </xdr:from>
    <xdr:ext cx="534377" cy="259045"/>
    <xdr:sp macro="" textlink="">
      <xdr:nvSpPr>
        <xdr:cNvPr id="529" name="テキスト ボックス 528"/>
        <xdr:cNvSpPr txBox="1"/>
      </xdr:nvSpPr>
      <xdr:spPr>
        <a:xfrm>
          <a:off x="15214111" y="626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33396</xdr:rowOff>
    </xdr:from>
    <xdr:to>
      <xdr:col>76</xdr:col>
      <xdr:colOff>165100</xdr:colOff>
      <xdr:row>36</xdr:row>
      <xdr:rowOff>134996</xdr:rowOff>
    </xdr:to>
    <xdr:sp macro="" textlink="">
      <xdr:nvSpPr>
        <xdr:cNvPr id="530" name="楕円 529"/>
        <xdr:cNvSpPr/>
      </xdr:nvSpPr>
      <xdr:spPr>
        <a:xfrm>
          <a:off x="14541500" y="620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126123</xdr:rowOff>
    </xdr:from>
    <xdr:ext cx="534377" cy="259045"/>
    <xdr:sp macro="" textlink="">
      <xdr:nvSpPr>
        <xdr:cNvPr id="531" name="テキスト ボックス 530"/>
        <xdr:cNvSpPr txBox="1"/>
      </xdr:nvSpPr>
      <xdr:spPr>
        <a:xfrm>
          <a:off x="14325111" y="629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57307</xdr:rowOff>
    </xdr:from>
    <xdr:to>
      <xdr:col>72</xdr:col>
      <xdr:colOff>38100</xdr:colOff>
      <xdr:row>36</xdr:row>
      <xdr:rowOff>158907</xdr:rowOff>
    </xdr:to>
    <xdr:sp macro="" textlink="">
      <xdr:nvSpPr>
        <xdr:cNvPr id="532" name="楕円 531"/>
        <xdr:cNvSpPr/>
      </xdr:nvSpPr>
      <xdr:spPr>
        <a:xfrm>
          <a:off x="13652500" y="622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150034</xdr:rowOff>
    </xdr:from>
    <xdr:ext cx="534377" cy="259045"/>
    <xdr:sp macro="" textlink="">
      <xdr:nvSpPr>
        <xdr:cNvPr id="533" name="テキスト ボックス 532"/>
        <xdr:cNvSpPr txBox="1"/>
      </xdr:nvSpPr>
      <xdr:spPr>
        <a:xfrm>
          <a:off x="13436111" y="632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83551</xdr:rowOff>
    </xdr:from>
    <xdr:to>
      <xdr:col>67</xdr:col>
      <xdr:colOff>101600</xdr:colOff>
      <xdr:row>37</xdr:row>
      <xdr:rowOff>13701</xdr:rowOff>
    </xdr:to>
    <xdr:sp macro="" textlink="">
      <xdr:nvSpPr>
        <xdr:cNvPr id="534" name="楕円 533"/>
        <xdr:cNvSpPr/>
      </xdr:nvSpPr>
      <xdr:spPr>
        <a:xfrm>
          <a:off x="12763500" y="62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4828</xdr:rowOff>
    </xdr:from>
    <xdr:ext cx="534377" cy="259045"/>
    <xdr:sp macro="" textlink="">
      <xdr:nvSpPr>
        <xdr:cNvPr id="535" name="テキスト ボックス 534"/>
        <xdr:cNvSpPr txBox="1"/>
      </xdr:nvSpPr>
      <xdr:spPr>
        <a:xfrm>
          <a:off x="12547111" y="634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151250</xdr:rowOff>
    </xdr:from>
    <xdr:to>
      <xdr:col>85</xdr:col>
      <xdr:colOff>127000</xdr:colOff>
      <xdr:row>59</xdr:row>
      <xdr:rowOff>18673</xdr:rowOff>
    </xdr:to>
    <xdr:cxnSp macro="">
      <xdr:nvCxnSpPr>
        <xdr:cNvPr id="567" name="直線コネクタ 566"/>
        <xdr:cNvCxnSpPr/>
      </xdr:nvCxnSpPr>
      <xdr:spPr>
        <a:xfrm flipV="1">
          <a:off x="15481300" y="10095350"/>
          <a:ext cx="838200" cy="3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116458</xdr:rowOff>
    </xdr:from>
    <xdr:ext cx="534377" cy="259045"/>
    <xdr:sp macro="" textlink="">
      <xdr:nvSpPr>
        <xdr:cNvPr id="568" name="教育費平均値テキスト"/>
        <xdr:cNvSpPr txBox="1"/>
      </xdr:nvSpPr>
      <xdr:spPr>
        <a:xfrm>
          <a:off x="16370300" y="971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121738</xdr:rowOff>
    </xdr:from>
    <xdr:to>
      <xdr:col>81</xdr:col>
      <xdr:colOff>50800</xdr:colOff>
      <xdr:row>59</xdr:row>
      <xdr:rowOff>18673</xdr:rowOff>
    </xdr:to>
    <xdr:cxnSp macro="">
      <xdr:nvCxnSpPr>
        <xdr:cNvPr id="570" name="直線コネクタ 569"/>
        <xdr:cNvCxnSpPr/>
      </xdr:nvCxnSpPr>
      <xdr:spPr>
        <a:xfrm>
          <a:off x="14592300" y="10065838"/>
          <a:ext cx="889000" cy="6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121662</xdr:rowOff>
    </xdr:from>
    <xdr:to>
      <xdr:col>76</xdr:col>
      <xdr:colOff>114300</xdr:colOff>
      <xdr:row>58</xdr:row>
      <xdr:rowOff>121738</xdr:rowOff>
    </xdr:to>
    <xdr:cxnSp macro="">
      <xdr:nvCxnSpPr>
        <xdr:cNvPr id="573" name="直線コネクタ 572"/>
        <xdr:cNvCxnSpPr/>
      </xdr:nvCxnSpPr>
      <xdr:spPr>
        <a:xfrm>
          <a:off x="13703300" y="9894312"/>
          <a:ext cx="889000" cy="17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121662</xdr:rowOff>
    </xdr:from>
    <xdr:to>
      <xdr:col>71</xdr:col>
      <xdr:colOff>177800</xdr:colOff>
      <xdr:row>58</xdr:row>
      <xdr:rowOff>127116</xdr:rowOff>
    </xdr:to>
    <xdr:cxnSp macro="">
      <xdr:nvCxnSpPr>
        <xdr:cNvPr id="576" name="直線コネクタ 575"/>
        <xdr:cNvCxnSpPr/>
      </xdr:nvCxnSpPr>
      <xdr:spPr>
        <a:xfrm flipV="1">
          <a:off x="12814300" y="9894312"/>
          <a:ext cx="889000" cy="17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98036</xdr:rowOff>
    </xdr:from>
    <xdr:ext cx="534377" cy="259045"/>
    <xdr:sp macro="" textlink="">
      <xdr:nvSpPr>
        <xdr:cNvPr id="578" name="テキスト ボックス 577"/>
        <xdr:cNvSpPr txBox="1"/>
      </xdr:nvSpPr>
      <xdr:spPr>
        <a:xfrm>
          <a:off x="13436111" y="100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159402</xdr:rowOff>
    </xdr:from>
    <xdr:ext cx="534377" cy="259045"/>
    <xdr:sp macro="" textlink="">
      <xdr:nvSpPr>
        <xdr:cNvPr id="580" name="テキスト ボックス 579"/>
        <xdr:cNvSpPr txBox="1"/>
      </xdr:nvSpPr>
      <xdr:spPr>
        <a:xfrm>
          <a:off x="12547111" y="97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100450</xdr:rowOff>
    </xdr:from>
    <xdr:to>
      <xdr:col>85</xdr:col>
      <xdr:colOff>177800</xdr:colOff>
      <xdr:row>59</xdr:row>
      <xdr:rowOff>30600</xdr:rowOff>
    </xdr:to>
    <xdr:sp macro="" textlink="">
      <xdr:nvSpPr>
        <xdr:cNvPr id="586" name="楕円 585"/>
        <xdr:cNvSpPr/>
      </xdr:nvSpPr>
      <xdr:spPr>
        <a:xfrm>
          <a:off x="16268700" y="100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15377</xdr:rowOff>
    </xdr:from>
    <xdr:ext cx="534377" cy="259045"/>
    <xdr:sp macro="" textlink="">
      <xdr:nvSpPr>
        <xdr:cNvPr id="587" name="教育費該当値テキスト"/>
        <xdr:cNvSpPr txBox="1"/>
      </xdr:nvSpPr>
      <xdr:spPr>
        <a:xfrm>
          <a:off x="16370300" y="99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139323</xdr:rowOff>
    </xdr:from>
    <xdr:to>
      <xdr:col>81</xdr:col>
      <xdr:colOff>101600</xdr:colOff>
      <xdr:row>59</xdr:row>
      <xdr:rowOff>69473</xdr:rowOff>
    </xdr:to>
    <xdr:sp macro="" textlink="">
      <xdr:nvSpPr>
        <xdr:cNvPr id="588" name="楕円 587"/>
        <xdr:cNvSpPr/>
      </xdr:nvSpPr>
      <xdr:spPr>
        <a:xfrm>
          <a:off x="15430500" y="100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60600</xdr:rowOff>
    </xdr:from>
    <xdr:ext cx="534377" cy="259045"/>
    <xdr:sp macro="" textlink="">
      <xdr:nvSpPr>
        <xdr:cNvPr id="589" name="テキスト ボックス 588"/>
        <xdr:cNvSpPr txBox="1"/>
      </xdr:nvSpPr>
      <xdr:spPr>
        <a:xfrm>
          <a:off x="15214111" y="1017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70938</xdr:rowOff>
    </xdr:from>
    <xdr:to>
      <xdr:col>76</xdr:col>
      <xdr:colOff>165100</xdr:colOff>
      <xdr:row>59</xdr:row>
      <xdr:rowOff>1088</xdr:rowOff>
    </xdr:to>
    <xdr:sp macro="" textlink="">
      <xdr:nvSpPr>
        <xdr:cNvPr id="590" name="楕円 589"/>
        <xdr:cNvSpPr/>
      </xdr:nvSpPr>
      <xdr:spPr>
        <a:xfrm>
          <a:off x="14541500" y="1001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163665</xdr:rowOff>
    </xdr:from>
    <xdr:ext cx="534377" cy="259045"/>
    <xdr:sp macro="" textlink="">
      <xdr:nvSpPr>
        <xdr:cNvPr id="591" name="テキスト ボックス 590"/>
        <xdr:cNvSpPr txBox="1"/>
      </xdr:nvSpPr>
      <xdr:spPr>
        <a:xfrm>
          <a:off x="14325111" y="101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70862</xdr:rowOff>
    </xdr:from>
    <xdr:to>
      <xdr:col>72</xdr:col>
      <xdr:colOff>38100</xdr:colOff>
      <xdr:row>58</xdr:row>
      <xdr:rowOff>1012</xdr:rowOff>
    </xdr:to>
    <xdr:sp macro="" textlink="">
      <xdr:nvSpPr>
        <xdr:cNvPr id="592" name="楕円 591"/>
        <xdr:cNvSpPr/>
      </xdr:nvSpPr>
      <xdr:spPr>
        <a:xfrm>
          <a:off x="13652500" y="984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17539</xdr:rowOff>
    </xdr:from>
    <xdr:ext cx="534377" cy="259045"/>
    <xdr:sp macro="" textlink="">
      <xdr:nvSpPr>
        <xdr:cNvPr id="593" name="テキスト ボックス 592"/>
        <xdr:cNvSpPr txBox="1"/>
      </xdr:nvSpPr>
      <xdr:spPr>
        <a:xfrm>
          <a:off x="13436111" y="961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76316</xdr:rowOff>
    </xdr:from>
    <xdr:to>
      <xdr:col>67</xdr:col>
      <xdr:colOff>101600</xdr:colOff>
      <xdr:row>59</xdr:row>
      <xdr:rowOff>6466</xdr:rowOff>
    </xdr:to>
    <xdr:sp macro="" textlink="">
      <xdr:nvSpPr>
        <xdr:cNvPr id="594" name="楕円 593"/>
        <xdr:cNvSpPr/>
      </xdr:nvSpPr>
      <xdr:spPr>
        <a:xfrm>
          <a:off x="12763500" y="100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169043</xdr:rowOff>
    </xdr:from>
    <xdr:ext cx="534377" cy="259045"/>
    <xdr:sp macro="" textlink="">
      <xdr:nvSpPr>
        <xdr:cNvPr id="595" name="テキスト ボックス 594"/>
        <xdr:cNvSpPr txBox="1"/>
      </xdr:nvSpPr>
      <xdr:spPr>
        <a:xfrm>
          <a:off x="12547111" y="101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110874</xdr:rowOff>
    </xdr:from>
    <xdr:to>
      <xdr:col>85</xdr:col>
      <xdr:colOff>127000</xdr:colOff>
      <xdr:row>78</xdr:row>
      <xdr:rowOff>113023</xdr:rowOff>
    </xdr:to>
    <xdr:cxnSp macro="">
      <xdr:nvCxnSpPr>
        <xdr:cNvPr id="622" name="直線コネクタ 621"/>
        <xdr:cNvCxnSpPr/>
      </xdr:nvCxnSpPr>
      <xdr:spPr>
        <a:xfrm flipV="1">
          <a:off x="15481300" y="13483974"/>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3" name="災害復旧費平均値テキスト"/>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113023</xdr:rowOff>
    </xdr:from>
    <xdr:to>
      <xdr:col>81</xdr:col>
      <xdr:colOff>50800</xdr:colOff>
      <xdr:row>78</xdr:row>
      <xdr:rowOff>130191</xdr:rowOff>
    </xdr:to>
    <xdr:cxnSp macro="">
      <xdr:nvCxnSpPr>
        <xdr:cNvPr id="625" name="直線コネクタ 624"/>
        <xdr:cNvCxnSpPr/>
      </xdr:nvCxnSpPr>
      <xdr:spPr>
        <a:xfrm flipV="1">
          <a:off x="14592300" y="13486123"/>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66713</xdr:rowOff>
    </xdr:from>
    <xdr:ext cx="469744" cy="259045"/>
    <xdr:sp macro="" textlink="">
      <xdr:nvSpPr>
        <xdr:cNvPr id="627" name="テキスト ボックス 626"/>
        <xdr:cNvSpPr txBox="1"/>
      </xdr:nvSpPr>
      <xdr:spPr>
        <a:xfrm>
          <a:off x="15246428" y="130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120109</xdr:rowOff>
    </xdr:from>
    <xdr:to>
      <xdr:col>76</xdr:col>
      <xdr:colOff>114300</xdr:colOff>
      <xdr:row>78</xdr:row>
      <xdr:rowOff>130191</xdr:rowOff>
    </xdr:to>
    <xdr:cxnSp macro="">
      <xdr:nvCxnSpPr>
        <xdr:cNvPr id="628" name="直線コネクタ 627"/>
        <xdr:cNvCxnSpPr/>
      </xdr:nvCxnSpPr>
      <xdr:spPr>
        <a:xfrm>
          <a:off x="13703300" y="13493209"/>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146128</xdr:rowOff>
    </xdr:from>
    <xdr:ext cx="469744" cy="259045"/>
    <xdr:sp macro="" textlink="">
      <xdr:nvSpPr>
        <xdr:cNvPr id="630" name="テキスト ボックス 629"/>
        <xdr:cNvSpPr txBox="1"/>
      </xdr:nvSpPr>
      <xdr:spPr>
        <a:xfrm>
          <a:off x="14357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120109</xdr:rowOff>
    </xdr:from>
    <xdr:to>
      <xdr:col>71</xdr:col>
      <xdr:colOff>177800</xdr:colOff>
      <xdr:row>78</xdr:row>
      <xdr:rowOff>137460</xdr:rowOff>
    </xdr:to>
    <xdr:cxnSp macro="">
      <xdr:nvCxnSpPr>
        <xdr:cNvPr id="631" name="直線コネクタ 630"/>
        <xdr:cNvCxnSpPr/>
      </xdr:nvCxnSpPr>
      <xdr:spPr>
        <a:xfrm flipV="1">
          <a:off x="12814300" y="13493209"/>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106512</xdr:rowOff>
    </xdr:from>
    <xdr:ext cx="469744" cy="259045"/>
    <xdr:sp macro="" textlink="">
      <xdr:nvSpPr>
        <xdr:cNvPr id="633" name="テキスト ボックス 632"/>
        <xdr:cNvSpPr txBox="1"/>
      </xdr:nvSpPr>
      <xdr:spPr>
        <a:xfrm>
          <a:off x="13468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128822</xdr:rowOff>
    </xdr:from>
    <xdr:ext cx="469744" cy="259045"/>
    <xdr:sp macro="" textlink="">
      <xdr:nvSpPr>
        <xdr:cNvPr id="635" name="テキスト ボックス 634"/>
        <xdr:cNvSpPr txBox="1"/>
      </xdr:nvSpPr>
      <xdr:spPr>
        <a:xfrm>
          <a:off x="12579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60074</xdr:rowOff>
    </xdr:from>
    <xdr:to>
      <xdr:col>85</xdr:col>
      <xdr:colOff>177800</xdr:colOff>
      <xdr:row>78</xdr:row>
      <xdr:rowOff>161674</xdr:rowOff>
    </xdr:to>
    <xdr:sp macro="" textlink="">
      <xdr:nvSpPr>
        <xdr:cNvPr id="641" name="楕円 640"/>
        <xdr:cNvSpPr/>
      </xdr:nvSpPr>
      <xdr:spPr>
        <a:xfrm>
          <a:off x="16268700" y="134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146451</xdr:rowOff>
    </xdr:from>
    <xdr:ext cx="469744" cy="259045"/>
    <xdr:sp macro="" textlink="">
      <xdr:nvSpPr>
        <xdr:cNvPr id="642" name="災害復旧費該当値テキスト"/>
        <xdr:cNvSpPr txBox="1"/>
      </xdr:nvSpPr>
      <xdr:spPr>
        <a:xfrm>
          <a:off x="16370300" y="1334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62223</xdr:rowOff>
    </xdr:from>
    <xdr:to>
      <xdr:col>81</xdr:col>
      <xdr:colOff>101600</xdr:colOff>
      <xdr:row>78</xdr:row>
      <xdr:rowOff>163823</xdr:rowOff>
    </xdr:to>
    <xdr:sp macro="" textlink="">
      <xdr:nvSpPr>
        <xdr:cNvPr id="643" name="楕円 642"/>
        <xdr:cNvSpPr/>
      </xdr:nvSpPr>
      <xdr:spPr>
        <a:xfrm>
          <a:off x="15430500" y="1343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154950</xdr:rowOff>
    </xdr:from>
    <xdr:ext cx="469744" cy="259045"/>
    <xdr:sp macro="" textlink="">
      <xdr:nvSpPr>
        <xdr:cNvPr id="644" name="テキスト ボックス 643"/>
        <xdr:cNvSpPr txBox="1"/>
      </xdr:nvSpPr>
      <xdr:spPr>
        <a:xfrm>
          <a:off x="15246428" y="1352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79391</xdr:rowOff>
    </xdr:from>
    <xdr:to>
      <xdr:col>76</xdr:col>
      <xdr:colOff>165100</xdr:colOff>
      <xdr:row>79</xdr:row>
      <xdr:rowOff>9541</xdr:rowOff>
    </xdr:to>
    <xdr:sp macro="" textlink="">
      <xdr:nvSpPr>
        <xdr:cNvPr id="645" name="楕円 644"/>
        <xdr:cNvSpPr/>
      </xdr:nvSpPr>
      <xdr:spPr>
        <a:xfrm>
          <a:off x="14541500" y="134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668</xdr:rowOff>
    </xdr:from>
    <xdr:ext cx="378565" cy="259045"/>
    <xdr:sp macro="" textlink="">
      <xdr:nvSpPr>
        <xdr:cNvPr id="646" name="テキスト ボックス 645"/>
        <xdr:cNvSpPr txBox="1"/>
      </xdr:nvSpPr>
      <xdr:spPr>
        <a:xfrm>
          <a:off x="14403017" y="13545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69309</xdr:rowOff>
    </xdr:from>
    <xdr:to>
      <xdr:col>72</xdr:col>
      <xdr:colOff>38100</xdr:colOff>
      <xdr:row>78</xdr:row>
      <xdr:rowOff>170909</xdr:rowOff>
    </xdr:to>
    <xdr:sp macro="" textlink="">
      <xdr:nvSpPr>
        <xdr:cNvPr id="647" name="楕円 646"/>
        <xdr:cNvSpPr/>
      </xdr:nvSpPr>
      <xdr:spPr>
        <a:xfrm>
          <a:off x="13652500" y="134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162036</xdr:rowOff>
    </xdr:from>
    <xdr:ext cx="378565" cy="259045"/>
    <xdr:sp macro="" textlink="">
      <xdr:nvSpPr>
        <xdr:cNvPr id="648" name="テキスト ボックス 647"/>
        <xdr:cNvSpPr txBox="1"/>
      </xdr:nvSpPr>
      <xdr:spPr>
        <a:xfrm>
          <a:off x="13514017" y="13535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86660</xdr:rowOff>
    </xdr:from>
    <xdr:to>
      <xdr:col>67</xdr:col>
      <xdr:colOff>101600</xdr:colOff>
      <xdr:row>79</xdr:row>
      <xdr:rowOff>16810</xdr:rowOff>
    </xdr:to>
    <xdr:sp macro="" textlink="">
      <xdr:nvSpPr>
        <xdr:cNvPr id="649" name="楕円 648"/>
        <xdr:cNvSpPr/>
      </xdr:nvSpPr>
      <xdr:spPr>
        <a:xfrm>
          <a:off x="12763500" y="134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7937</xdr:rowOff>
    </xdr:from>
    <xdr:ext cx="313932" cy="259045"/>
    <xdr:sp macro="" textlink="">
      <xdr:nvSpPr>
        <xdr:cNvPr id="650" name="テキスト ボックス 649"/>
        <xdr:cNvSpPr txBox="1"/>
      </xdr:nvSpPr>
      <xdr:spPr>
        <a:xfrm>
          <a:off x="12657333" y="13552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129566</xdr:rowOff>
    </xdr:from>
    <xdr:to>
      <xdr:col>85</xdr:col>
      <xdr:colOff>127000</xdr:colOff>
      <xdr:row>97</xdr:row>
      <xdr:rowOff>4807</xdr:rowOff>
    </xdr:to>
    <xdr:cxnSp macro="">
      <xdr:nvCxnSpPr>
        <xdr:cNvPr id="683" name="直線コネクタ 682"/>
        <xdr:cNvCxnSpPr/>
      </xdr:nvCxnSpPr>
      <xdr:spPr>
        <a:xfrm>
          <a:off x="15481300" y="16588766"/>
          <a:ext cx="838200" cy="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45083</xdr:rowOff>
    </xdr:from>
    <xdr:ext cx="534377" cy="259045"/>
    <xdr:sp macro="" textlink="">
      <xdr:nvSpPr>
        <xdr:cNvPr id="684" name="公債費平均値テキスト"/>
        <xdr:cNvSpPr txBox="1"/>
      </xdr:nvSpPr>
      <xdr:spPr>
        <a:xfrm>
          <a:off x="16370300" y="163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129566</xdr:rowOff>
    </xdr:from>
    <xdr:to>
      <xdr:col>81</xdr:col>
      <xdr:colOff>50800</xdr:colOff>
      <xdr:row>96</xdr:row>
      <xdr:rowOff>145977</xdr:rowOff>
    </xdr:to>
    <xdr:cxnSp macro="">
      <xdr:nvCxnSpPr>
        <xdr:cNvPr id="686" name="直線コネクタ 685"/>
        <xdr:cNvCxnSpPr/>
      </xdr:nvCxnSpPr>
      <xdr:spPr>
        <a:xfrm flipV="1">
          <a:off x="14592300" y="16588766"/>
          <a:ext cx="889000" cy="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137495</xdr:rowOff>
    </xdr:from>
    <xdr:ext cx="534377" cy="259045"/>
    <xdr:sp macro="" textlink="">
      <xdr:nvSpPr>
        <xdr:cNvPr id="688" name="テキスト ボックス 687"/>
        <xdr:cNvSpPr txBox="1"/>
      </xdr:nvSpPr>
      <xdr:spPr>
        <a:xfrm>
          <a:off x="15214111" y="162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145977</xdr:rowOff>
    </xdr:from>
    <xdr:to>
      <xdr:col>76</xdr:col>
      <xdr:colOff>114300</xdr:colOff>
      <xdr:row>96</xdr:row>
      <xdr:rowOff>148664</xdr:rowOff>
    </xdr:to>
    <xdr:cxnSp macro="">
      <xdr:nvCxnSpPr>
        <xdr:cNvPr id="689" name="直線コネクタ 688"/>
        <xdr:cNvCxnSpPr/>
      </xdr:nvCxnSpPr>
      <xdr:spPr>
        <a:xfrm flipV="1">
          <a:off x="13703300" y="16605177"/>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691" name="テキスト ボックス 690"/>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148664</xdr:rowOff>
    </xdr:from>
    <xdr:to>
      <xdr:col>71</xdr:col>
      <xdr:colOff>177800</xdr:colOff>
      <xdr:row>96</xdr:row>
      <xdr:rowOff>153206</xdr:rowOff>
    </xdr:to>
    <xdr:cxnSp macro="">
      <xdr:nvCxnSpPr>
        <xdr:cNvPr id="692" name="直線コネクタ 691"/>
        <xdr:cNvCxnSpPr/>
      </xdr:nvCxnSpPr>
      <xdr:spPr>
        <a:xfrm flipV="1">
          <a:off x="12814300" y="16607864"/>
          <a:ext cx="889000" cy="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694" name="テキスト ボックス 693"/>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30272</xdr:rowOff>
    </xdr:from>
    <xdr:ext cx="534377" cy="259045"/>
    <xdr:sp macro="" textlink="">
      <xdr:nvSpPr>
        <xdr:cNvPr id="696" name="テキスト ボックス 695"/>
        <xdr:cNvSpPr txBox="1"/>
      </xdr:nvSpPr>
      <xdr:spPr>
        <a:xfrm>
          <a:off x="12547111" y="163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125457</xdr:rowOff>
    </xdr:from>
    <xdr:to>
      <xdr:col>85</xdr:col>
      <xdr:colOff>177800</xdr:colOff>
      <xdr:row>97</xdr:row>
      <xdr:rowOff>55607</xdr:rowOff>
    </xdr:to>
    <xdr:sp macro="" textlink="">
      <xdr:nvSpPr>
        <xdr:cNvPr id="702" name="楕円 701"/>
        <xdr:cNvSpPr/>
      </xdr:nvSpPr>
      <xdr:spPr>
        <a:xfrm>
          <a:off x="16268700" y="1658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103884</xdr:rowOff>
    </xdr:from>
    <xdr:ext cx="534377" cy="259045"/>
    <xdr:sp macro="" textlink="">
      <xdr:nvSpPr>
        <xdr:cNvPr id="703" name="公債費該当値テキスト"/>
        <xdr:cNvSpPr txBox="1"/>
      </xdr:nvSpPr>
      <xdr:spPr>
        <a:xfrm>
          <a:off x="16370300" y="1656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78766</xdr:rowOff>
    </xdr:from>
    <xdr:to>
      <xdr:col>81</xdr:col>
      <xdr:colOff>101600</xdr:colOff>
      <xdr:row>97</xdr:row>
      <xdr:rowOff>8916</xdr:rowOff>
    </xdr:to>
    <xdr:sp macro="" textlink="">
      <xdr:nvSpPr>
        <xdr:cNvPr id="704" name="楕円 703"/>
        <xdr:cNvSpPr/>
      </xdr:nvSpPr>
      <xdr:spPr>
        <a:xfrm>
          <a:off x="15430500" y="1653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xdr:rowOff>
    </xdr:from>
    <xdr:ext cx="534377" cy="259045"/>
    <xdr:sp macro="" textlink="">
      <xdr:nvSpPr>
        <xdr:cNvPr id="705" name="テキスト ボックス 704"/>
        <xdr:cNvSpPr txBox="1"/>
      </xdr:nvSpPr>
      <xdr:spPr>
        <a:xfrm>
          <a:off x="15214111" y="1663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95177</xdr:rowOff>
    </xdr:from>
    <xdr:to>
      <xdr:col>76</xdr:col>
      <xdr:colOff>165100</xdr:colOff>
      <xdr:row>97</xdr:row>
      <xdr:rowOff>25327</xdr:rowOff>
    </xdr:to>
    <xdr:sp macro="" textlink="">
      <xdr:nvSpPr>
        <xdr:cNvPr id="706" name="楕円 705"/>
        <xdr:cNvSpPr/>
      </xdr:nvSpPr>
      <xdr:spPr>
        <a:xfrm>
          <a:off x="14541500" y="165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16454</xdr:rowOff>
    </xdr:from>
    <xdr:ext cx="534377" cy="259045"/>
    <xdr:sp macro="" textlink="">
      <xdr:nvSpPr>
        <xdr:cNvPr id="707" name="テキスト ボックス 706"/>
        <xdr:cNvSpPr txBox="1"/>
      </xdr:nvSpPr>
      <xdr:spPr>
        <a:xfrm>
          <a:off x="14325111" y="166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97864</xdr:rowOff>
    </xdr:from>
    <xdr:to>
      <xdr:col>72</xdr:col>
      <xdr:colOff>38100</xdr:colOff>
      <xdr:row>97</xdr:row>
      <xdr:rowOff>28014</xdr:rowOff>
    </xdr:to>
    <xdr:sp macro="" textlink="">
      <xdr:nvSpPr>
        <xdr:cNvPr id="708" name="楕円 707"/>
        <xdr:cNvSpPr/>
      </xdr:nvSpPr>
      <xdr:spPr>
        <a:xfrm>
          <a:off x="13652500" y="165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19141</xdr:rowOff>
    </xdr:from>
    <xdr:ext cx="534377" cy="259045"/>
    <xdr:sp macro="" textlink="">
      <xdr:nvSpPr>
        <xdr:cNvPr id="709" name="テキスト ボックス 708"/>
        <xdr:cNvSpPr txBox="1"/>
      </xdr:nvSpPr>
      <xdr:spPr>
        <a:xfrm>
          <a:off x="13436111" y="1664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102406</xdr:rowOff>
    </xdr:from>
    <xdr:to>
      <xdr:col>67</xdr:col>
      <xdr:colOff>101600</xdr:colOff>
      <xdr:row>97</xdr:row>
      <xdr:rowOff>32556</xdr:rowOff>
    </xdr:to>
    <xdr:sp macro="" textlink="">
      <xdr:nvSpPr>
        <xdr:cNvPr id="710" name="楕円 709"/>
        <xdr:cNvSpPr/>
      </xdr:nvSpPr>
      <xdr:spPr>
        <a:xfrm>
          <a:off x="12763500" y="165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23683</xdr:rowOff>
    </xdr:from>
    <xdr:ext cx="534377" cy="259045"/>
    <xdr:sp macro="" textlink="">
      <xdr:nvSpPr>
        <xdr:cNvPr id="711" name="テキスト ボックス 710"/>
        <xdr:cNvSpPr txBox="1"/>
      </xdr:nvSpPr>
      <xdr:spPr>
        <a:xfrm>
          <a:off x="12547111" y="1665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労働費、農林水産業費、土木費及び消防費以外の項目において、類似団体平均を下回っている。前年度比較を見てみると、農林水産業費は住民一人あたりの決算額が２１，７５０円の増で、決算額全体では家畜飼養管理施設整備事業補助金の増等により１０．３億円の増となっている。また、消防費については、住民一人あたり１１，１８８円増となっており、決算額全体では消防支署新庁舎や消防本部新庁舎の建設に係る経費等の増により、５．２億円の増となっている一方、公債費は住民一人あたりの決算額が４，９０２円減となっており、決算額全体では市民プール建設に係る市債の償還等が終了したことに伴い、２．８億円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北海道登別市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は、平成２８年度に１．０億円、平成２９年度に１．４億円、平成３０年度に１．９億円を取り崩しているが、令和元年度においては財源が確保できたため、年度末残高は平成３０年度と変わらず２．５億円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人口減少等により市税などの歳入の減少が見込まれる一方、社会保障関係費の増などによる歳出増も見込まれ、依然として厳しい財政運営が続くことが想定されることから、限られた財源の有効活用により、安定的で健全な財政運営を図るとともに、社会情勢の変化による新たな財政需要に備えるため、基金残高の確保に努め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北海道登別市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平成１９年度の比率の公表開始以降、すべての会計で実質収支は黒字または収支ゼロとなっている。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おいては、医療費の増加が見込まれることなどから、平成２９年度には保険税率等の改定を行っている状況にある。国からの財政支援や制度改正の動向に注視しながら、安定的な財政運営が図られるよう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その他の会計においても計画的かつ適正な予算の編成と執行により、黒字（または収支ゼロ）が確保されるよう努める。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2301_&#30331;&#21029;&#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106.9</v>
          </cell>
          <cell r="BX51">
            <v>108.1</v>
          </cell>
          <cell r="CF51">
            <v>99.7</v>
          </cell>
          <cell r="CN51">
            <v>94.7</v>
          </cell>
          <cell r="CV51">
            <v>91</v>
          </cell>
        </row>
        <row r="53">
          <cell r="BP53">
            <v>59.5</v>
          </cell>
          <cell r="BX53">
            <v>60.2</v>
          </cell>
          <cell r="CF53">
            <v>61.5</v>
          </cell>
          <cell r="CN53">
            <v>63.1</v>
          </cell>
          <cell r="CV53">
            <v>63.7</v>
          </cell>
        </row>
        <row r="55">
          <cell r="AN55" t="str">
            <v>類似団体内平均値</v>
          </cell>
          <cell r="BP55">
            <v>41.5</v>
          </cell>
          <cell r="BX55">
            <v>36.6</v>
          </cell>
          <cell r="CF55">
            <v>37.700000000000003</v>
          </cell>
          <cell r="CN55">
            <v>37.9</v>
          </cell>
          <cell r="CV55">
            <v>38.700000000000003</v>
          </cell>
        </row>
        <row r="57">
          <cell r="BP57">
            <v>56.4</v>
          </cell>
          <cell r="BX57">
            <v>58.8</v>
          </cell>
          <cell r="CF57">
            <v>59.4</v>
          </cell>
          <cell r="CN57">
            <v>60.7</v>
          </cell>
          <cell r="CV57">
            <v>66.599999999999994</v>
          </cell>
        </row>
        <row r="72">
          <cell r="BP72" t="str">
            <v>H27</v>
          </cell>
          <cell r="BX72" t="str">
            <v>H28</v>
          </cell>
          <cell r="CF72" t="str">
            <v>H29</v>
          </cell>
          <cell r="CN72" t="str">
            <v>H30</v>
          </cell>
          <cell r="CV72" t="str">
            <v>R01</v>
          </cell>
        </row>
        <row r="73">
          <cell r="AN73" t="str">
            <v>当該団体値</v>
          </cell>
          <cell r="BP73">
            <v>106.9</v>
          </cell>
          <cell r="BX73">
            <v>108.1</v>
          </cell>
          <cell r="CF73">
            <v>99.7</v>
          </cell>
          <cell r="CN73">
            <v>94.7</v>
          </cell>
          <cell r="CV73">
            <v>91</v>
          </cell>
        </row>
        <row r="75">
          <cell r="BP75">
            <v>14.4</v>
          </cell>
          <cell r="BX75">
            <v>13.7</v>
          </cell>
          <cell r="CF75">
            <v>12.7</v>
          </cell>
          <cell r="CN75">
            <v>13</v>
          </cell>
          <cell r="CV75">
            <v>12.6</v>
          </cell>
        </row>
        <row r="77">
          <cell r="AN77" t="str">
            <v>類似団体内平均値</v>
          </cell>
          <cell r="BP77">
            <v>41.5</v>
          </cell>
          <cell r="BX77">
            <v>36.6</v>
          </cell>
          <cell r="CF77">
            <v>37.700000000000003</v>
          </cell>
          <cell r="CN77">
            <v>37.9</v>
          </cell>
          <cell r="CV77">
            <v>38.700000000000003</v>
          </cell>
        </row>
        <row r="79">
          <cell r="BP79">
            <v>9.6</v>
          </cell>
          <cell r="BX79">
            <v>9.1999999999999993</v>
          </cell>
          <cell r="CF79">
            <v>8.9</v>
          </cell>
          <cell r="CN79">
            <v>8.6999999999999993</v>
          </cell>
          <cell r="CV79">
            <v>8.8000000000000007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24053214</v>
      </c>
      <c r="BO4" s="424"/>
      <c r="BP4" s="424"/>
      <c r="BQ4" s="424"/>
      <c r="BR4" s="424"/>
      <c r="BS4" s="424"/>
      <c r="BT4" s="424"/>
      <c r="BU4" s="425"/>
      <c r="BV4" s="423">
        <v>21481314</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3.9</v>
      </c>
      <c r="CU4" s="608"/>
      <c r="CV4" s="608"/>
      <c r="CW4" s="608"/>
      <c r="CX4" s="608"/>
      <c r="CY4" s="608"/>
      <c r="CZ4" s="608"/>
      <c r="DA4" s="609"/>
      <c r="DB4" s="607">
        <v>3.4</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23547604</v>
      </c>
      <c r="BO5" s="429"/>
      <c r="BP5" s="429"/>
      <c r="BQ5" s="429"/>
      <c r="BR5" s="429"/>
      <c r="BS5" s="429"/>
      <c r="BT5" s="429"/>
      <c r="BU5" s="430"/>
      <c r="BV5" s="428">
        <v>20993097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97.5</v>
      </c>
      <c r="CU5" s="399"/>
      <c r="CV5" s="399"/>
      <c r="CW5" s="399"/>
      <c r="CX5" s="399"/>
      <c r="CY5" s="399"/>
      <c r="CZ5" s="399"/>
      <c r="DA5" s="400"/>
      <c r="DB5" s="398">
        <v>98.9</v>
      </c>
      <c r="DC5" s="399"/>
      <c r="DD5" s="399"/>
      <c r="DE5" s="399"/>
      <c r="DF5" s="399"/>
      <c r="DG5" s="399"/>
      <c r="DH5" s="399"/>
      <c r="DI5" s="400"/>
      <c r="DJ5" s="186"/>
      <c r="DK5" s="186"/>
      <c r="DL5" s="186"/>
      <c r="DM5" s="186"/>
      <c r="DN5" s="186"/>
      <c r="DO5" s="186"/>
    </row>
    <row r="6" spans="1:119" ht="18.75" customHeight="1">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505610</v>
      </c>
      <c r="BO6" s="429"/>
      <c r="BP6" s="429"/>
      <c r="BQ6" s="429"/>
      <c r="BR6" s="429"/>
      <c r="BS6" s="429"/>
      <c r="BT6" s="429"/>
      <c r="BU6" s="430"/>
      <c r="BV6" s="428">
        <v>488217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101.9</v>
      </c>
      <c r="CU6" s="582"/>
      <c r="CV6" s="582"/>
      <c r="CW6" s="582"/>
      <c r="CX6" s="582"/>
      <c r="CY6" s="582"/>
      <c r="CZ6" s="582"/>
      <c r="DA6" s="583"/>
      <c r="DB6" s="581">
        <v>104.7</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61970</v>
      </c>
      <c r="BO7" s="429"/>
      <c r="BP7" s="429"/>
      <c r="BQ7" s="429"/>
      <c r="BR7" s="429"/>
      <c r="BS7" s="429"/>
      <c r="BT7" s="429"/>
      <c r="BU7" s="430"/>
      <c r="BV7" s="428">
        <v>99509</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11430335</v>
      </c>
      <c r="CU7" s="429"/>
      <c r="CV7" s="429"/>
      <c r="CW7" s="429"/>
      <c r="CX7" s="429"/>
      <c r="CY7" s="429"/>
      <c r="CZ7" s="429"/>
      <c r="DA7" s="430"/>
      <c r="DB7" s="428">
        <v>11510031</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94</v>
      </c>
      <c r="AV8" s="486"/>
      <c r="AW8" s="486"/>
      <c r="AX8" s="486"/>
      <c r="AY8" s="408" t="s">
        <v>108</v>
      </c>
      <c r="AZ8" s="409"/>
      <c r="BA8" s="409"/>
      <c r="BB8" s="409"/>
      <c r="BC8" s="409"/>
      <c r="BD8" s="409"/>
      <c r="BE8" s="409"/>
      <c r="BF8" s="409"/>
      <c r="BG8" s="409"/>
      <c r="BH8" s="409"/>
      <c r="BI8" s="409"/>
      <c r="BJ8" s="409"/>
      <c r="BK8" s="409"/>
      <c r="BL8" s="409"/>
      <c r="BM8" s="410"/>
      <c r="BN8" s="428">
        <v>443640</v>
      </c>
      <c r="BO8" s="429"/>
      <c r="BP8" s="429"/>
      <c r="BQ8" s="429"/>
      <c r="BR8" s="429"/>
      <c r="BS8" s="429"/>
      <c r="BT8" s="429"/>
      <c r="BU8" s="430"/>
      <c r="BV8" s="428">
        <v>388708</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0.46</v>
      </c>
      <c r="CU8" s="542"/>
      <c r="CV8" s="542"/>
      <c r="CW8" s="542"/>
      <c r="CX8" s="542"/>
      <c r="CY8" s="542"/>
      <c r="CZ8" s="542"/>
      <c r="DA8" s="543"/>
      <c r="DB8" s="541">
        <v>0.47</v>
      </c>
      <c r="DC8" s="542"/>
      <c r="DD8" s="542"/>
      <c r="DE8" s="542"/>
      <c r="DF8" s="542"/>
      <c r="DG8" s="542"/>
      <c r="DH8" s="542"/>
      <c r="DI8" s="543"/>
      <c r="DJ8" s="186"/>
      <c r="DK8" s="186"/>
      <c r="DL8" s="186"/>
      <c r="DM8" s="186"/>
      <c r="DN8" s="186"/>
      <c r="DO8" s="186"/>
    </row>
    <row r="9" spans="1:119" ht="18.75" customHeight="1" thickBot="1">
      <c r="A9" s="187"/>
      <c r="B9" s="570" t="s">
        <v>110</v>
      </c>
      <c r="C9" s="571"/>
      <c r="D9" s="571"/>
      <c r="E9" s="571"/>
      <c r="F9" s="571"/>
      <c r="G9" s="571"/>
      <c r="H9" s="571"/>
      <c r="I9" s="571"/>
      <c r="J9" s="571"/>
      <c r="K9" s="491"/>
      <c r="L9" s="572" t="s">
        <v>111</v>
      </c>
      <c r="M9" s="573"/>
      <c r="N9" s="573"/>
      <c r="O9" s="573"/>
      <c r="P9" s="573"/>
      <c r="Q9" s="574"/>
      <c r="R9" s="575">
        <v>49625</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54932</v>
      </c>
      <c r="BO9" s="429"/>
      <c r="BP9" s="429"/>
      <c r="BQ9" s="429"/>
      <c r="BR9" s="429"/>
      <c r="BS9" s="429"/>
      <c r="BT9" s="429"/>
      <c r="BU9" s="430"/>
      <c r="BV9" s="428">
        <v>-44333</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15.9</v>
      </c>
      <c r="CU9" s="399"/>
      <c r="CV9" s="399"/>
      <c r="CW9" s="399"/>
      <c r="CX9" s="399"/>
      <c r="CY9" s="399"/>
      <c r="CZ9" s="399"/>
      <c r="DA9" s="400"/>
      <c r="DB9" s="398">
        <v>17.600000000000001</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117</v>
      </c>
      <c r="M10" s="402"/>
      <c r="N10" s="402"/>
      <c r="O10" s="402"/>
      <c r="P10" s="402"/>
      <c r="Q10" s="403"/>
      <c r="R10" s="404">
        <v>51526</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21</v>
      </c>
      <c r="BO10" s="429"/>
      <c r="BP10" s="429"/>
      <c r="BQ10" s="429"/>
      <c r="BR10" s="429"/>
      <c r="BS10" s="429"/>
      <c r="BT10" s="429"/>
      <c r="BU10" s="430"/>
      <c r="BV10" s="428">
        <v>37</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94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c r="A12" s="187"/>
      <c r="B12" s="544" t="s">
        <v>129</v>
      </c>
      <c r="C12" s="545"/>
      <c r="D12" s="545"/>
      <c r="E12" s="545"/>
      <c r="F12" s="545"/>
      <c r="G12" s="545"/>
      <c r="H12" s="545"/>
      <c r="I12" s="545"/>
      <c r="J12" s="545"/>
      <c r="K12" s="546"/>
      <c r="L12" s="553" t="s">
        <v>130</v>
      </c>
      <c r="M12" s="554"/>
      <c r="N12" s="554"/>
      <c r="O12" s="554"/>
      <c r="P12" s="554"/>
      <c r="Q12" s="555"/>
      <c r="R12" s="556">
        <v>47608</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119</v>
      </c>
      <c r="AV12" s="486"/>
      <c r="AW12" s="486"/>
      <c r="AX12" s="486"/>
      <c r="AY12" s="408" t="s">
        <v>134</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192593</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138</v>
      </c>
      <c r="N13" s="529"/>
      <c r="O13" s="529"/>
      <c r="P13" s="529"/>
      <c r="Q13" s="530"/>
      <c r="R13" s="531">
        <v>47367</v>
      </c>
      <c r="S13" s="532"/>
      <c r="T13" s="532"/>
      <c r="U13" s="532"/>
      <c r="V13" s="533"/>
      <c r="W13" s="519" t="s">
        <v>139</v>
      </c>
      <c r="X13" s="441"/>
      <c r="Y13" s="441"/>
      <c r="Z13" s="441"/>
      <c r="AA13" s="441"/>
      <c r="AB13" s="442"/>
      <c r="AC13" s="404">
        <v>258</v>
      </c>
      <c r="AD13" s="405"/>
      <c r="AE13" s="405"/>
      <c r="AF13" s="405"/>
      <c r="AG13" s="406"/>
      <c r="AH13" s="404">
        <v>268</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54953</v>
      </c>
      <c r="BO13" s="429"/>
      <c r="BP13" s="429"/>
      <c r="BQ13" s="429"/>
      <c r="BR13" s="429"/>
      <c r="BS13" s="429"/>
      <c r="BT13" s="429"/>
      <c r="BU13" s="430"/>
      <c r="BV13" s="428">
        <v>-236889</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12.6</v>
      </c>
      <c r="CU13" s="399"/>
      <c r="CV13" s="399"/>
      <c r="CW13" s="399"/>
      <c r="CX13" s="399"/>
      <c r="CY13" s="399"/>
      <c r="CZ13" s="399"/>
      <c r="DA13" s="400"/>
      <c r="DB13" s="398">
        <v>13</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144</v>
      </c>
      <c r="M14" s="565"/>
      <c r="N14" s="565"/>
      <c r="O14" s="565"/>
      <c r="P14" s="565"/>
      <c r="Q14" s="566"/>
      <c r="R14" s="531">
        <v>48395</v>
      </c>
      <c r="S14" s="532"/>
      <c r="T14" s="532"/>
      <c r="U14" s="532"/>
      <c r="V14" s="533"/>
      <c r="W14" s="534"/>
      <c r="X14" s="444"/>
      <c r="Y14" s="444"/>
      <c r="Z14" s="444"/>
      <c r="AA14" s="444"/>
      <c r="AB14" s="445"/>
      <c r="AC14" s="524">
        <v>1.2</v>
      </c>
      <c r="AD14" s="525"/>
      <c r="AE14" s="525"/>
      <c r="AF14" s="525"/>
      <c r="AG14" s="526"/>
      <c r="AH14" s="524">
        <v>1.2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91</v>
      </c>
      <c r="CU14" s="536"/>
      <c r="CV14" s="536"/>
      <c r="CW14" s="536"/>
      <c r="CX14" s="536"/>
      <c r="CY14" s="536"/>
      <c r="CZ14" s="536"/>
      <c r="DA14" s="537"/>
      <c r="DB14" s="535">
        <v>94.7</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146</v>
      </c>
      <c r="N15" s="529"/>
      <c r="O15" s="529"/>
      <c r="P15" s="529"/>
      <c r="Q15" s="530"/>
      <c r="R15" s="531">
        <v>48178</v>
      </c>
      <c r="S15" s="532"/>
      <c r="T15" s="532"/>
      <c r="U15" s="532"/>
      <c r="V15" s="533"/>
      <c r="W15" s="519" t="s">
        <v>147</v>
      </c>
      <c r="X15" s="441"/>
      <c r="Y15" s="441"/>
      <c r="Z15" s="441"/>
      <c r="AA15" s="441"/>
      <c r="AB15" s="442"/>
      <c r="AC15" s="404">
        <v>5055</v>
      </c>
      <c r="AD15" s="405"/>
      <c r="AE15" s="405"/>
      <c r="AF15" s="405"/>
      <c r="AG15" s="406"/>
      <c r="AH15" s="404">
        <v>5643</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4506077</v>
      </c>
      <c r="BO15" s="424"/>
      <c r="BP15" s="424"/>
      <c r="BQ15" s="424"/>
      <c r="BR15" s="424"/>
      <c r="BS15" s="424"/>
      <c r="BT15" s="424"/>
      <c r="BU15" s="425"/>
      <c r="BV15" s="423">
        <v>4514449</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24.4</v>
      </c>
      <c r="AD16" s="525"/>
      <c r="AE16" s="525"/>
      <c r="AF16" s="525"/>
      <c r="AG16" s="526"/>
      <c r="AH16" s="524">
        <v>25.8</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9778945</v>
      </c>
      <c r="BO16" s="429"/>
      <c r="BP16" s="429"/>
      <c r="BQ16" s="429"/>
      <c r="BR16" s="429"/>
      <c r="BS16" s="429"/>
      <c r="BT16" s="429"/>
      <c r="BU16" s="430"/>
      <c r="BV16" s="428">
        <v>9698751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15380</v>
      </c>
      <c r="AD17" s="405"/>
      <c r="AE17" s="405"/>
      <c r="AF17" s="405"/>
      <c r="AG17" s="406"/>
      <c r="AH17" s="404">
        <v>15957</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5660549</v>
      </c>
      <c r="BO17" s="429"/>
      <c r="BP17" s="429"/>
      <c r="BQ17" s="429"/>
      <c r="BR17" s="429"/>
      <c r="BS17" s="429"/>
      <c r="BT17" s="429"/>
      <c r="BU17" s="430"/>
      <c r="BV17" s="428">
        <v>5668222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157</v>
      </c>
      <c r="C18" s="491"/>
      <c r="D18" s="491"/>
      <c r="E18" s="492"/>
      <c r="F18" s="492"/>
      <c r="G18" s="492"/>
      <c r="H18" s="492"/>
      <c r="I18" s="492"/>
      <c r="J18" s="492"/>
      <c r="K18" s="492"/>
      <c r="L18" s="493">
        <v>212.21</v>
      </c>
      <c r="M18" s="493"/>
      <c r="N18" s="493"/>
      <c r="O18" s="493"/>
      <c r="P18" s="493"/>
      <c r="Q18" s="493"/>
      <c r="R18" s="494"/>
      <c r="S18" s="494"/>
      <c r="T18" s="494"/>
      <c r="U18" s="494"/>
      <c r="V18" s="495"/>
      <c r="W18" s="509"/>
      <c r="X18" s="510"/>
      <c r="Y18" s="510"/>
      <c r="Z18" s="510"/>
      <c r="AA18" s="510"/>
      <c r="AB18" s="520"/>
      <c r="AC18" s="392">
        <v>74.3</v>
      </c>
      <c r="AD18" s="393"/>
      <c r="AE18" s="393"/>
      <c r="AF18" s="393"/>
      <c r="AG18" s="496"/>
      <c r="AH18" s="392">
        <v>73</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11475497</v>
      </c>
      <c r="BO18" s="429"/>
      <c r="BP18" s="429"/>
      <c r="BQ18" s="429"/>
      <c r="BR18" s="429"/>
      <c r="BS18" s="429"/>
      <c r="BT18" s="429"/>
      <c r="BU18" s="430"/>
      <c r="BV18" s="428">
        <v>11706784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159</v>
      </c>
      <c r="C19" s="491"/>
      <c r="D19" s="491"/>
      <c r="E19" s="492"/>
      <c r="F19" s="492"/>
      <c r="G19" s="492"/>
      <c r="H19" s="492"/>
      <c r="I19" s="492"/>
      <c r="J19" s="492"/>
      <c r="K19" s="492"/>
      <c r="L19" s="498">
        <v>234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14102601</v>
      </c>
      <c r="BO19" s="429"/>
      <c r="BP19" s="429"/>
      <c r="BQ19" s="429"/>
      <c r="BR19" s="429"/>
      <c r="BS19" s="429"/>
      <c r="BT19" s="429"/>
      <c r="BU19" s="430"/>
      <c r="BV19" s="428">
        <v>14076880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161</v>
      </c>
      <c r="C20" s="491"/>
      <c r="D20" s="491"/>
      <c r="E20" s="492"/>
      <c r="F20" s="492"/>
      <c r="G20" s="492"/>
      <c r="H20" s="492"/>
      <c r="I20" s="492"/>
      <c r="J20" s="492"/>
      <c r="K20" s="492"/>
      <c r="L20" s="498">
        <v>21681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22834141</v>
      </c>
      <c r="BO23" s="429"/>
      <c r="BP23" s="429"/>
      <c r="BQ23" s="429"/>
      <c r="BR23" s="429"/>
      <c r="BS23" s="429"/>
      <c r="BT23" s="429"/>
      <c r="BU23" s="430"/>
      <c r="BV23" s="428">
        <v>22800185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170</v>
      </c>
      <c r="F24" s="402"/>
      <c r="G24" s="402"/>
      <c r="H24" s="402"/>
      <c r="I24" s="402"/>
      <c r="J24" s="402"/>
      <c r="K24" s="403"/>
      <c r="L24" s="404">
        <v>1</v>
      </c>
      <c r="M24" s="405"/>
      <c r="N24" s="405"/>
      <c r="O24" s="405"/>
      <c r="P24" s="406"/>
      <c r="Q24" s="404">
        <v>8700</v>
      </c>
      <c r="R24" s="405"/>
      <c r="S24" s="405"/>
      <c r="T24" s="405"/>
      <c r="U24" s="405"/>
      <c r="V24" s="406"/>
      <c r="W24" s="470"/>
      <c r="X24" s="461"/>
      <c r="Y24" s="462"/>
      <c r="Z24" s="401" t="s">
        <v>171</v>
      </c>
      <c r="AA24" s="402"/>
      <c r="AB24" s="402"/>
      <c r="AC24" s="402"/>
      <c r="AD24" s="402"/>
      <c r="AE24" s="402"/>
      <c r="AF24" s="402"/>
      <c r="AG24" s="403"/>
      <c r="AH24" s="404">
        <v>377</v>
      </c>
      <c r="AI24" s="405"/>
      <c r="AJ24" s="405"/>
      <c r="AK24" s="405"/>
      <c r="AL24" s="406"/>
      <c r="AM24" s="404">
        <v>1075204</v>
      </c>
      <c r="AN24" s="405"/>
      <c r="AO24" s="405"/>
      <c r="AP24" s="405"/>
      <c r="AQ24" s="405"/>
      <c r="AR24" s="406"/>
      <c r="AS24" s="404">
        <v>2852</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17245224</v>
      </c>
      <c r="BO24" s="429"/>
      <c r="BP24" s="429"/>
      <c r="BQ24" s="429"/>
      <c r="BR24" s="429"/>
      <c r="BS24" s="429"/>
      <c r="BT24" s="429"/>
      <c r="BU24" s="430"/>
      <c r="BV24" s="428">
        <v>17149201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173</v>
      </c>
      <c r="F25" s="402"/>
      <c r="G25" s="402"/>
      <c r="H25" s="402"/>
      <c r="I25" s="402"/>
      <c r="J25" s="402"/>
      <c r="K25" s="403"/>
      <c r="L25" s="404">
        <v>1</v>
      </c>
      <c r="M25" s="405"/>
      <c r="N25" s="405"/>
      <c r="O25" s="405"/>
      <c r="P25" s="406"/>
      <c r="Q25" s="404">
        <v>7000</v>
      </c>
      <c r="R25" s="405"/>
      <c r="S25" s="405"/>
      <c r="T25" s="405"/>
      <c r="U25" s="405"/>
      <c r="V25" s="406"/>
      <c r="W25" s="470"/>
      <c r="X25" s="461"/>
      <c r="Y25" s="462"/>
      <c r="Z25" s="401" t="s">
        <v>174</v>
      </c>
      <c r="AA25" s="402"/>
      <c r="AB25" s="402"/>
      <c r="AC25" s="402"/>
      <c r="AD25" s="402"/>
      <c r="AE25" s="402"/>
      <c r="AF25" s="402"/>
      <c r="AG25" s="403"/>
      <c r="AH25" s="404">
        <v>84</v>
      </c>
      <c r="AI25" s="405"/>
      <c r="AJ25" s="405"/>
      <c r="AK25" s="405"/>
      <c r="AL25" s="406"/>
      <c r="AM25" s="404">
        <v>241752</v>
      </c>
      <c r="AN25" s="405"/>
      <c r="AO25" s="405"/>
      <c r="AP25" s="405"/>
      <c r="AQ25" s="405"/>
      <c r="AR25" s="406"/>
      <c r="AS25" s="404">
        <v>2878</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4354408</v>
      </c>
      <c r="BO25" s="424"/>
      <c r="BP25" s="424"/>
      <c r="BQ25" s="424"/>
      <c r="BR25" s="424"/>
      <c r="BS25" s="424"/>
      <c r="BT25" s="424"/>
      <c r="BU25" s="425"/>
      <c r="BV25" s="423">
        <v>3324899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176</v>
      </c>
      <c r="F26" s="402"/>
      <c r="G26" s="402"/>
      <c r="H26" s="402"/>
      <c r="I26" s="402"/>
      <c r="J26" s="402"/>
      <c r="K26" s="403"/>
      <c r="L26" s="404">
        <v>1</v>
      </c>
      <c r="M26" s="405"/>
      <c r="N26" s="405"/>
      <c r="O26" s="405"/>
      <c r="P26" s="406"/>
      <c r="Q26" s="404">
        <v>6000</v>
      </c>
      <c r="R26" s="405"/>
      <c r="S26" s="405"/>
      <c r="T26" s="405"/>
      <c r="U26" s="405"/>
      <c r="V26" s="406"/>
      <c r="W26" s="470"/>
      <c r="X26" s="461"/>
      <c r="Y26" s="462"/>
      <c r="Z26" s="401" t="s">
        <v>177</v>
      </c>
      <c r="AA26" s="483"/>
      <c r="AB26" s="483"/>
      <c r="AC26" s="483"/>
      <c r="AD26" s="483"/>
      <c r="AE26" s="483"/>
      <c r="AF26" s="483"/>
      <c r="AG26" s="484"/>
      <c r="AH26" s="404">
        <v>5</v>
      </c>
      <c r="AI26" s="405"/>
      <c r="AJ26" s="405"/>
      <c r="AK26" s="405"/>
      <c r="AL26" s="406"/>
      <c r="AM26" s="404">
        <v>17030</v>
      </c>
      <c r="AN26" s="405"/>
      <c r="AO26" s="405"/>
      <c r="AP26" s="405"/>
      <c r="AQ26" s="405"/>
      <c r="AR26" s="406"/>
      <c r="AS26" s="404">
        <v>3406</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128</v>
      </c>
      <c r="BO26" s="429"/>
      <c r="BP26" s="429"/>
      <c r="BQ26" s="429"/>
      <c r="BR26" s="429"/>
      <c r="BS26" s="429"/>
      <c r="BT26" s="429"/>
      <c r="BU26" s="430"/>
      <c r="BV26" s="428" t="s">
        <v>128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179</v>
      </c>
      <c r="F27" s="402"/>
      <c r="G27" s="402"/>
      <c r="H27" s="402"/>
      <c r="I27" s="402"/>
      <c r="J27" s="402"/>
      <c r="K27" s="403"/>
      <c r="L27" s="404">
        <v>1</v>
      </c>
      <c r="M27" s="405"/>
      <c r="N27" s="405"/>
      <c r="O27" s="405"/>
      <c r="P27" s="406"/>
      <c r="Q27" s="404">
        <v>4000</v>
      </c>
      <c r="R27" s="405"/>
      <c r="S27" s="405"/>
      <c r="T27" s="405"/>
      <c r="U27" s="405"/>
      <c r="V27" s="406"/>
      <c r="W27" s="470"/>
      <c r="X27" s="461"/>
      <c r="Y27" s="462"/>
      <c r="Z27" s="401" t="s">
        <v>180</v>
      </c>
      <c r="AA27" s="402"/>
      <c r="AB27" s="402"/>
      <c r="AC27" s="402"/>
      <c r="AD27" s="402"/>
      <c r="AE27" s="402"/>
      <c r="AF27" s="402"/>
      <c r="AG27" s="403"/>
      <c r="AH27" s="404" t="s">
        <v>137</v>
      </c>
      <c r="AI27" s="405"/>
      <c r="AJ27" s="405"/>
      <c r="AK27" s="405"/>
      <c r="AL27" s="406"/>
      <c r="AM27" s="404" t="s">
        <v>137</v>
      </c>
      <c r="AN27" s="405"/>
      <c r="AO27" s="405"/>
      <c r="AP27" s="405"/>
      <c r="AQ27" s="405"/>
      <c r="AR27" s="406"/>
      <c r="AS27" s="404" t="s">
        <v>137</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480374</v>
      </c>
      <c r="BO27" s="432"/>
      <c r="BP27" s="432"/>
      <c r="BQ27" s="432"/>
      <c r="BR27" s="432"/>
      <c r="BS27" s="432"/>
      <c r="BT27" s="432"/>
      <c r="BU27" s="433"/>
      <c r="BV27" s="431">
        <v>480309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182</v>
      </c>
      <c r="F28" s="402"/>
      <c r="G28" s="402"/>
      <c r="H28" s="402"/>
      <c r="I28" s="402"/>
      <c r="J28" s="402"/>
      <c r="K28" s="403"/>
      <c r="L28" s="404">
        <v>1</v>
      </c>
      <c r="M28" s="405"/>
      <c r="N28" s="405"/>
      <c r="O28" s="405"/>
      <c r="P28" s="406"/>
      <c r="Q28" s="404">
        <v>3500</v>
      </c>
      <c r="R28" s="405"/>
      <c r="S28" s="405"/>
      <c r="T28" s="405"/>
      <c r="U28" s="405"/>
      <c r="V28" s="406"/>
      <c r="W28" s="470"/>
      <c r="X28" s="461"/>
      <c r="Y28" s="462"/>
      <c r="Z28" s="401" t="s">
        <v>183</v>
      </c>
      <c r="AA28" s="402"/>
      <c r="AB28" s="402"/>
      <c r="AC28" s="402"/>
      <c r="AD28" s="402"/>
      <c r="AE28" s="402"/>
      <c r="AF28" s="402"/>
      <c r="AG28" s="403"/>
      <c r="AH28" s="404" t="s">
        <v>136</v>
      </c>
      <c r="AI28" s="405"/>
      <c r="AJ28" s="405"/>
      <c r="AK28" s="405"/>
      <c r="AL28" s="406"/>
      <c r="AM28" s="404" t="s">
        <v>137</v>
      </c>
      <c r="AN28" s="405"/>
      <c r="AO28" s="405"/>
      <c r="AP28" s="405"/>
      <c r="AQ28" s="405"/>
      <c r="AR28" s="406"/>
      <c r="AS28" s="404" t="s">
        <v>128</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253743</v>
      </c>
      <c r="BO28" s="424"/>
      <c r="BP28" s="424"/>
      <c r="BQ28" s="424"/>
      <c r="BR28" s="424"/>
      <c r="BS28" s="424"/>
      <c r="BT28" s="424"/>
      <c r="BU28" s="425"/>
      <c r="BV28" s="423">
        <v>253722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185</v>
      </c>
      <c r="F29" s="402"/>
      <c r="G29" s="402"/>
      <c r="H29" s="402"/>
      <c r="I29" s="402"/>
      <c r="J29" s="402"/>
      <c r="K29" s="403"/>
      <c r="L29" s="404">
        <v>17</v>
      </c>
      <c r="M29" s="405"/>
      <c r="N29" s="405"/>
      <c r="O29" s="405"/>
      <c r="P29" s="406"/>
      <c r="Q29" s="404">
        <v>3200</v>
      </c>
      <c r="R29" s="405"/>
      <c r="S29" s="405"/>
      <c r="T29" s="405"/>
      <c r="U29" s="405"/>
      <c r="V29" s="406"/>
      <c r="W29" s="471"/>
      <c r="X29" s="472"/>
      <c r="Y29" s="473"/>
      <c r="Z29" s="401" t="s">
        <v>186</v>
      </c>
      <c r="AA29" s="402"/>
      <c r="AB29" s="402"/>
      <c r="AC29" s="402"/>
      <c r="AD29" s="402"/>
      <c r="AE29" s="402"/>
      <c r="AF29" s="402"/>
      <c r="AG29" s="403"/>
      <c r="AH29" s="404">
        <v>377</v>
      </c>
      <c r="AI29" s="405"/>
      <c r="AJ29" s="405"/>
      <c r="AK29" s="405"/>
      <c r="AL29" s="406"/>
      <c r="AM29" s="404">
        <v>1075204</v>
      </c>
      <c r="AN29" s="405"/>
      <c r="AO29" s="405"/>
      <c r="AP29" s="405"/>
      <c r="AQ29" s="405"/>
      <c r="AR29" s="406"/>
      <c r="AS29" s="404">
        <v>2852</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80980</v>
      </c>
      <c r="BO29" s="429"/>
      <c r="BP29" s="429"/>
      <c r="BQ29" s="429"/>
      <c r="BR29" s="429"/>
      <c r="BS29" s="429"/>
      <c r="BT29" s="429"/>
      <c r="BU29" s="430"/>
      <c r="BV29" s="428">
        <v>137466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95.3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1287700</v>
      </c>
      <c r="BO30" s="432"/>
      <c r="BP30" s="432"/>
      <c r="BQ30" s="432"/>
      <c r="BR30" s="432"/>
      <c r="BS30" s="432"/>
      <c r="BT30" s="432"/>
      <c r="BU30" s="433"/>
      <c r="BV30" s="431">
        <v>1200453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197</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195</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9</v>
      </c>
      <c r="BF34" s="387"/>
      <c r="BG34" s="386" t="str">
        <f>IF('各会計、関係団体の財政状況及び健全化判断比率'!B34="","",'各会計、関係団体の財政状況及び健全化判断比率'!B34)</f>
        <v>カルルス温泉スキー場事業特別会計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西いぶり広域連合</v>
      </c>
      <c r="BZ34" s="386"/>
      <c r="CA34" s="386"/>
      <c r="CB34" s="386"/>
      <c r="CC34" s="386"/>
      <c r="CD34" s="386"/>
      <c r="CE34" s="386"/>
      <c r="CF34" s="386"/>
      <c r="CG34" s="386"/>
      <c r="CH34" s="386"/>
      <c r="CI34" s="386"/>
      <c r="CJ34" s="386"/>
      <c r="CK34" s="386"/>
      <c r="CL34" s="386"/>
      <c r="CM34" s="386"/>
      <c r="CN34" s="214"/>
      <c r="CO34" s="387">
        <f>IF(CQ34="","",MAX(C34:D43,U34:V43,AM34:AN43,BE34:BF43,BW34:BX43)+1)</f>
        <v>11</v>
      </c>
      <c r="CP34" s="387"/>
      <c r="CQ34" s="386" t="str">
        <f>IF('各会計、関係団体の財政状況及び健全化判断比率'!BS7="","",'各会計、関係団体の財政状況及び健全化判断比率'!BS7)</f>
        <v>一般財団法人登別文化・スポーツ振興財団</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学校給食事業特別会計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t="str">
        <f t="shared" ref="BW35:BW43" si="2">IF(BY35="","",BW34+1)</f>
        <v/>
      </c>
      <c r="BX35" s="387"/>
      <c r="BY35" s="386" t="str">
        <f>IF('各会計、関係団体の財政状況及び健全化判断比率'!B69="","",'各会計、関係団体の財政状況及び健全化判断比率'!B69)</f>
        <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f t="shared" si="0"/>
        <v>8</v>
      </c>
      <c r="AN36" s="387"/>
      <c r="AO36" s="386" t="str">
        <f>IF('各会計、関係団体の財政状況及び健全化判断比率'!B33="","",'各会計、関係団体の財政状況及び健全化判断比率'!B33)</f>
        <v>簡易水道事業会計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t="str">
        <f t="shared" si="2"/>
        <v/>
      </c>
      <c r="BX36" s="387"/>
      <c r="BY36" s="386" t="str">
        <f>IF('各会計、関係団体の財政状況及び健全化判断比率'!B70="","",'各会計、関係団体の財政状況及び健全化判断比率'!B70)</f>
        <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XStMmm6iAI9dbQi3JR+0PKn9Pd3WkcubeydXlFjyAGNBNARNFSp5POYizTEW2+4eeBbn5qeh7s3fJGL6bvOeWQ==" saltValue="eIL4c3Xv5GpgNuxTrsgf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 zoomScale="70" zoomScaleNormal="70" zoomScaleSheetLayoutView="100" workbookViewId="0">
      <selection activeCell="P34" sqref="P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10" t="s">
        <v>569</v>
      </c>
      <c r="D34" s="1210"/>
      <c r="E34" s="1211"/>
      <c r="F34" s="32">
        <v>4.91</v>
      </c>
      <c r="G34" s="33">
        <v>5.3</v>
      </c>
      <c r="H34" s="33">
        <v>4.97</v>
      </c>
      <c r="I34" s="33">
        <v>4.63</v>
      </c>
      <c r="J34" s="34">
        <v>5.53</v>
      </c>
      <c r="K34" s="22"/>
      <c r="L34" s="22"/>
      <c r="M34" s="22"/>
      <c r="N34" s="22"/>
      <c r="O34" s="22"/>
      <c r="P34" s="22"/>
    </row>
    <row r="35" spans="1:16" ht="39" customHeight="1">
      <c r="A35" s="22"/>
      <c r="B35" s="35"/>
      <c r="C35" s="1204" t="s">
        <v>570</v>
      </c>
      <c r="D35" s="1205"/>
      <c r="E35" s="1206"/>
      <c r="F35" s="36">
        <v>1.63</v>
      </c>
      <c r="G35" s="37">
        <v>2.3199999999999998</v>
      </c>
      <c r="H35" s="37">
        <v>2.88</v>
      </c>
      <c r="I35" s="37">
        <v>3.28</v>
      </c>
      <c r="J35" s="38">
        <v>4.72</v>
      </c>
      <c r="K35" s="22"/>
      <c r="L35" s="22"/>
      <c r="M35" s="22"/>
      <c r="N35" s="22"/>
      <c r="O35" s="22"/>
      <c r="P35" s="22"/>
    </row>
    <row r="36" spans="1:16" ht="39" customHeight="1">
      <c r="A36" s="22"/>
      <c r="B36" s="35"/>
      <c r="C36" s="1204" t="s">
        <v>571</v>
      </c>
      <c r="D36" s="1205"/>
      <c r="E36" s="1206"/>
      <c r="F36" s="36">
        <v>5.25</v>
      </c>
      <c r="G36" s="37">
        <v>3.87</v>
      </c>
      <c r="H36" s="37">
        <v>3.77</v>
      </c>
      <c r="I36" s="37">
        <v>3.37</v>
      </c>
      <c r="J36" s="38">
        <v>3.88</v>
      </c>
      <c r="K36" s="22"/>
      <c r="L36" s="22"/>
      <c r="M36" s="22"/>
      <c r="N36" s="22"/>
      <c r="O36" s="22"/>
      <c r="P36" s="22"/>
    </row>
    <row r="37" spans="1:16" ht="39" customHeight="1">
      <c r="A37" s="22"/>
      <c r="B37" s="35"/>
      <c r="C37" s="1204" t="s">
        <v>572</v>
      </c>
      <c r="D37" s="1205"/>
      <c r="E37" s="1206"/>
      <c r="F37" s="36">
        <v>0.63</v>
      </c>
      <c r="G37" s="37">
        <v>0.73</v>
      </c>
      <c r="H37" s="37">
        <v>0.37</v>
      </c>
      <c r="I37" s="37">
        <v>1.31</v>
      </c>
      <c r="J37" s="38">
        <v>1.7</v>
      </c>
      <c r="K37" s="22"/>
      <c r="L37" s="22"/>
      <c r="M37" s="22"/>
      <c r="N37" s="22"/>
      <c r="O37" s="22"/>
      <c r="P37" s="22"/>
    </row>
    <row r="38" spans="1:16" ht="39" customHeight="1">
      <c r="A38" s="22"/>
      <c r="B38" s="35"/>
      <c r="C38" s="1204" t="s">
        <v>573</v>
      </c>
      <c r="D38" s="1205"/>
      <c r="E38" s="1206"/>
      <c r="F38" s="36">
        <v>0.69</v>
      </c>
      <c r="G38" s="37">
        <v>0.91</v>
      </c>
      <c r="H38" s="37">
        <v>1.31</v>
      </c>
      <c r="I38" s="37">
        <v>1.21</v>
      </c>
      <c r="J38" s="38">
        <v>0.98</v>
      </c>
      <c r="K38" s="22"/>
      <c r="L38" s="22"/>
      <c r="M38" s="22"/>
      <c r="N38" s="22"/>
      <c r="O38" s="22"/>
      <c r="P38" s="22"/>
    </row>
    <row r="39" spans="1:16" ht="39" customHeight="1">
      <c r="A39" s="22"/>
      <c r="B39" s="35"/>
      <c r="C39" s="1204" t="s">
        <v>574</v>
      </c>
      <c r="D39" s="1205"/>
      <c r="E39" s="1206"/>
      <c r="F39" s="36" t="s">
        <v>520</v>
      </c>
      <c r="G39" s="37" t="s">
        <v>520</v>
      </c>
      <c r="H39" s="37" t="s">
        <v>520</v>
      </c>
      <c r="I39" s="37" t="s">
        <v>520</v>
      </c>
      <c r="J39" s="38">
        <v>0.01</v>
      </c>
      <c r="K39" s="22"/>
      <c r="L39" s="22"/>
      <c r="M39" s="22"/>
      <c r="N39" s="22"/>
      <c r="O39" s="22"/>
      <c r="P39" s="22"/>
    </row>
    <row r="40" spans="1:16" ht="39" customHeight="1">
      <c r="A40" s="22"/>
      <c r="B40" s="35"/>
      <c r="C40" s="1204" t="s">
        <v>575</v>
      </c>
      <c r="D40" s="1205"/>
      <c r="E40" s="1206"/>
      <c r="F40" s="36">
        <v>0</v>
      </c>
      <c r="G40" s="37">
        <v>0</v>
      </c>
      <c r="H40" s="37">
        <v>0</v>
      </c>
      <c r="I40" s="37">
        <v>0</v>
      </c>
      <c r="J40" s="38">
        <v>0</v>
      </c>
      <c r="K40" s="22"/>
      <c r="L40" s="22"/>
      <c r="M40" s="22"/>
      <c r="N40" s="22"/>
      <c r="O40" s="22"/>
      <c r="P40" s="22"/>
    </row>
    <row r="41" spans="1:16" ht="39" customHeight="1">
      <c r="A41" s="22"/>
      <c r="B41" s="35"/>
      <c r="C41" s="1204" t="s">
        <v>576</v>
      </c>
      <c r="D41" s="1205"/>
      <c r="E41" s="1206"/>
      <c r="F41" s="36">
        <v>0</v>
      </c>
      <c r="G41" s="37">
        <v>0</v>
      </c>
      <c r="H41" s="37">
        <v>0</v>
      </c>
      <c r="I41" s="37">
        <v>0</v>
      </c>
      <c r="J41" s="38">
        <v>0</v>
      </c>
      <c r="K41" s="22"/>
      <c r="L41" s="22"/>
      <c r="M41" s="22"/>
      <c r="N41" s="22"/>
      <c r="O41" s="22"/>
      <c r="P41" s="22"/>
    </row>
    <row r="42" spans="1:16" ht="39" customHeight="1">
      <c r="A42" s="22"/>
      <c r="B42" s="39"/>
      <c r="C42" s="1204" t="s">
        <v>577</v>
      </c>
      <c r="D42" s="1205"/>
      <c r="E42" s="1206"/>
      <c r="F42" s="36" t="s">
        <v>520</v>
      </c>
      <c r="G42" s="37" t="s">
        <v>520</v>
      </c>
      <c r="H42" s="37" t="s">
        <v>520</v>
      </c>
      <c r="I42" s="37" t="s">
        <v>520</v>
      </c>
      <c r="J42" s="38" t="s">
        <v>520</v>
      </c>
      <c r="K42" s="22"/>
      <c r="L42" s="22"/>
      <c r="M42" s="22"/>
      <c r="N42" s="22"/>
      <c r="O42" s="22"/>
      <c r="P42" s="22"/>
    </row>
    <row r="43" spans="1:16" ht="39" customHeight="1" thickBot="1">
      <c r="A43" s="22"/>
      <c r="B43" s="40"/>
      <c r="C43" s="1207" t="s">
        <v>578</v>
      </c>
      <c r="D43" s="1208"/>
      <c r="E43" s="120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mNUMibrTmpzT4FddeyYF2JoZloE3C722bsqsPLWK7bhqT76EVx3pc/F806yYNtaynGleuM/93JLYVBh6FPoUQ==" saltValue="E+/yf0S8B+YHBJEk0/qX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80" zoomScaleNormal="80" zoomScaleSheetLayoutView="55" workbookViewId="0">
      <selection activeCell="M58" sqref="M5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30" t="s">
        <v>11</v>
      </c>
      <c r="C45" s="1231"/>
      <c r="D45" s="58"/>
      <c r="E45" s="1236" t="s">
        <v>12</v>
      </c>
      <c r="F45" s="1236"/>
      <c r="G45" s="1236"/>
      <c r="H45" s="1236"/>
      <c r="I45" s="1236"/>
      <c r="J45" s="1237"/>
      <c r="K45" s="59">
        <v>2581</v>
      </c>
      <c r="L45" s="60">
        <v>2622</v>
      </c>
      <c r="M45" s="60">
        <v>2605</v>
      </c>
      <c r="N45" s="60">
        <v>2650</v>
      </c>
      <c r="O45" s="61">
        <v>2388</v>
      </c>
      <c r="P45" s="48"/>
      <c r="Q45" s="48"/>
      <c r="R45" s="48"/>
      <c r="S45" s="48"/>
      <c r="T45" s="48"/>
      <c r="U45" s="48"/>
    </row>
    <row r="46" spans="1:21" ht="30.75" customHeight="1">
      <c r="A46" s="48"/>
      <c r="B46" s="1232"/>
      <c r="C46" s="1233"/>
      <c r="D46" s="62"/>
      <c r="E46" s="1214" t="s">
        <v>13</v>
      </c>
      <c r="F46" s="1214"/>
      <c r="G46" s="1214"/>
      <c r="H46" s="1214"/>
      <c r="I46" s="1214"/>
      <c r="J46" s="1215"/>
      <c r="K46" s="63" t="s">
        <v>520</v>
      </c>
      <c r="L46" s="64" t="s">
        <v>520</v>
      </c>
      <c r="M46" s="64" t="s">
        <v>520</v>
      </c>
      <c r="N46" s="64" t="s">
        <v>520</v>
      </c>
      <c r="O46" s="65" t="s">
        <v>520</v>
      </c>
      <c r="P46" s="48"/>
      <c r="Q46" s="48"/>
      <c r="R46" s="48"/>
      <c r="S46" s="48"/>
      <c r="T46" s="48"/>
      <c r="U46" s="48"/>
    </row>
    <row r="47" spans="1:21" ht="30.75" customHeight="1">
      <c r="A47" s="48"/>
      <c r="B47" s="1232"/>
      <c r="C47" s="1233"/>
      <c r="D47" s="62"/>
      <c r="E47" s="1214" t="s">
        <v>14</v>
      </c>
      <c r="F47" s="1214"/>
      <c r="G47" s="1214"/>
      <c r="H47" s="1214"/>
      <c r="I47" s="1214"/>
      <c r="J47" s="1215"/>
      <c r="K47" s="63" t="s">
        <v>520</v>
      </c>
      <c r="L47" s="64" t="s">
        <v>520</v>
      </c>
      <c r="M47" s="64" t="s">
        <v>520</v>
      </c>
      <c r="N47" s="64" t="s">
        <v>520</v>
      </c>
      <c r="O47" s="65" t="s">
        <v>520</v>
      </c>
      <c r="P47" s="48"/>
      <c r="Q47" s="48"/>
      <c r="R47" s="48"/>
      <c r="S47" s="48"/>
      <c r="T47" s="48"/>
      <c r="U47" s="48"/>
    </row>
    <row r="48" spans="1:21" ht="30.75" customHeight="1">
      <c r="A48" s="48"/>
      <c r="B48" s="1232"/>
      <c r="C48" s="1233"/>
      <c r="D48" s="62"/>
      <c r="E48" s="1214" t="s">
        <v>15</v>
      </c>
      <c r="F48" s="1214"/>
      <c r="G48" s="1214"/>
      <c r="H48" s="1214"/>
      <c r="I48" s="1214"/>
      <c r="J48" s="1215"/>
      <c r="K48" s="63">
        <v>870</v>
      </c>
      <c r="L48" s="64">
        <v>862</v>
      </c>
      <c r="M48" s="64">
        <v>831</v>
      </c>
      <c r="N48" s="64">
        <v>874</v>
      </c>
      <c r="O48" s="65">
        <v>862</v>
      </c>
      <c r="P48" s="48"/>
      <c r="Q48" s="48"/>
      <c r="R48" s="48"/>
      <c r="S48" s="48"/>
      <c r="T48" s="48"/>
      <c r="U48" s="48"/>
    </row>
    <row r="49" spans="1:21" ht="30.75" customHeight="1">
      <c r="A49" s="48"/>
      <c r="B49" s="1232"/>
      <c r="C49" s="1233"/>
      <c r="D49" s="62"/>
      <c r="E49" s="1214" t="s">
        <v>16</v>
      </c>
      <c r="F49" s="1214"/>
      <c r="G49" s="1214"/>
      <c r="H49" s="1214"/>
      <c r="I49" s="1214"/>
      <c r="J49" s="1215"/>
      <c r="K49" s="63">
        <v>12</v>
      </c>
      <c r="L49" s="64">
        <v>4</v>
      </c>
      <c r="M49" s="64">
        <v>4</v>
      </c>
      <c r="N49" s="64">
        <v>4</v>
      </c>
      <c r="O49" s="65">
        <v>4</v>
      </c>
      <c r="P49" s="48"/>
      <c r="Q49" s="48"/>
      <c r="R49" s="48"/>
      <c r="S49" s="48"/>
      <c r="T49" s="48"/>
      <c r="U49" s="48"/>
    </row>
    <row r="50" spans="1:21" ht="30.75" customHeight="1">
      <c r="A50" s="48"/>
      <c r="B50" s="1232"/>
      <c r="C50" s="1233"/>
      <c r="D50" s="62"/>
      <c r="E50" s="1214" t="s">
        <v>17</v>
      </c>
      <c r="F50" s="1214"/>
      <c r="G50" s="1214"/>
      <c r="H50" s="1214"/>
      <c r="I50" s="1214"/>
      <c r="J50" s="1215"/>
      <c r="K50" s="63">
        <v>39</v>
      </c>
      <c r="L50" s="64">
        <v>32</v>
      </c>
      <c r="M50" s="64">
        <v>31</v>
      </c>
      <c r="N50" s="64">
        <v>16</v>
      </c>
      <c r="O50" s="65">
        <v>16</v>
      </c>
      <c r="P50" s="48"/>
      <c r="Q50" s="48"/>
      <c r="R50" s="48"/>
      <c r="S50" s="48"/>
      <c r="T50" s="48"/>
      <c r="U50" s="48"/>
    </row>
    <row r="51" spans="1:21" ht="30.75" customHeight="1">
      <c r="A51" s="48"/>
      <c r="B51" s="1234"/>
      <c r="C51" s="1235"/>
      <c r="D51" s="66"/>
      <c r="E51" s="1214" t="s">
        <v>18</v>
      </c>
      <c r="F51" s="1214"/>
      <c r="G51" s="1214"/>
      <c r="H51" s="1214"/>
      <c r="I51" s="1214"/>
      <c r="J51" s="1215"/>
      <c r="K51" s="63">
        <v>1</v>
      </c>
      <c r="L51" s="64">
        <v>0</v>
      </c>
      <c r="M51" s="64">
        <v>0</v>
      </c>
      <c r="N51" s="64">
        <v>0</v>
      </c>
      <c r="O51" s="65">
        <v>0</v>
      </c>
      <c r="P51" s="48"/>
      <c r="Q51" s="48"/>
      <c r="R51" s="48"/>
      <c r="S51" s="48"/>
      <c r="T51" s="48"/>
      <c r="U51" s="48"/>
    </row>
    <row r="52" spans="1:21" ht="30.75" customHeight="1">
      <c r="A52" s="48"/>
      <c r="B52" s="1212" t="s">
        <v>19</v>
      </c>
      <c r="C52" s="1213"/>
      <c r="D52" s="66"/>
      <c r="E52" s="1214" t="s">
        <v>20</v>
      </c>
      <c r="F52" s="1214"/>
      <c r="G52" s="1214"/>
      <c r="H52" s="1214"/>
      <c r="I52" s="1214"/>
      <c r="J52" s="1215"/>
      <c r="K52" s="63">
        <v>2280</v>
      </c>
      <c r="L52" s="64">
        <v>2252</v>
      </c>
      <c r="M52" s="64">
        <v>2253</v>
      </c>
      <c r="N52" s="64">
        <v>2223</v>
      </c>
      <c r="O52" s="65">
        <v>2082</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1223</v>
      </c>
      <c r="L53" s="69">
        <v>1268</v>
      </c>
      <c r="M53" s="69">
        <v>1218</v>
      </c>
      <c r="N53" s="69">
        <v>1321</v>
      </c>
      <c r="O53" s="70">
        <v>1188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20" t="s">
        <v>25</v>
      </c>
      <c r="C57" s="1221"/>
      <c r="D57" s="1224" t="s">
        <v>26</v>
      </c>
      <c r="E57" s="1225"/>
      <c r="F57" s="1225"/>
      <c r="G57" s="1225"/>
      <c r="H57" s="1225"/>
      <c r="I57" s="1225"/>
      <c r="J57" s="1226"/>
      <c r="K57" s="83" t="s">
        <v>595</v>
      </c>
      <c r="L57" s="84" t="s">
        <v>520</v>
      </c>
      <c r="M57" s="84" t="s">
        <v>520</v>
      </c>
      <c r="N57" s="84" t="s">
        <v>520</v>
      </c>
      <c r="O57" s="85" t="s">
        <v>520</v>
      </c>
    </row>
    <row r="58" spans="1:21" ht="31.5" customHeight="1" thickBot="1">
      <c r="B58" s="1222"/>
      <c r="C58" s="1223"/>
      <c r="D58" s="1227" t="s">
        <v>27</v>
      </c>
      <c r="E58" s="1228"/>
      <c r="F58" s="1228"/>
      <c r="G58" s="1228"/>
      <c r="H58" s="1228"/>
      <c r="I58" s="1228"/>
      <c r="J58" s="1229"/>
      <c r="K58" s="86" t="s">
        <v>595</v>
      </c>
      <c r="L58" s="87" t="s">
        <v>520</v>
      </c>
      <c r="M58" s="87" t="s">
        <v>520</v>
      </c>
      <c r="N58" s="87" t="s">
        <v>520</v>
      </c>
      <c r="O58" s="88" t="s">
        <v>520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X2dlSD8qvnAn0fgv4BZjpmFWMndmjXbtwFcEkJB6D+oaozrB/roQRkEw+A7/bZYA0YhZc1rxZRQxe9SMy4x3w==" saltValue="qYZd7JuFJG88fAxHrsbT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3" zoomScale="70" zoomScaleNormal="70" zoomScaleSheetLayoutView="100" workbookViewId="0">
      <selection activeCell="S48" sqref="S48"/>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561</v>
      </c>
      <c r="J40" s="100" t="s">
        <v>562</v>
      </c>
      <c r="K40" s="100" t="s">
        <v>563</v>
      </c>
      <c r="L40" s="100" t="s">
        <v>564</v>
      </c>
      <c r="M40" s="101" t="s">
        <v>565</v>
      </c>
    </row>
    <row r="41" spans="2:13" ht="27.75" customHeight="1">
      <c r="B41" s="1250" t="s">
        <v>30</v>
      </c>
      <c r="C41" s="1251"/>
      <c r="D41" s="102"/>
      <c r="E41" s="1252" t="s">
        <v>31</v>
      </c>
      <c r="F41" s="1252"/>
      <c r="G41" s="1252"/>
      <c r="H41" s="1253"/>
      <c r="I41" s="103">
        <v>24450</v>
      </c>
      <c r="J41" s="104">
        <v>24286</v>
      </c>
      <c r="K41" s="104">
        <v>23723</v>
      </c>
      <c r="L41" s="104">
        <v>22800</v>
      </c>
      <c r="M41" s="105">
        <v>22834</v>
      </c>
    </row>
    <row r="42" spans="2:13" ht="27.75" customHeight="1">
      <c r="B42" s="1240"/>
      <c r="C42" s="1241"/>
      <c r="D42" s="106"/>
      <c r="E42" s="1244" t="s">
        <v>32</v>
      </c>
      <c r="F42" s="1244"/>
      <c r="G42" s="1244"/>
      <c r="H42" s="1245"/>
      <c r="I42" s="107">
        <v>239</v>
      </c>
      <c r="J42" s="108">
        <v>210</v>
      </c>
      <c r="K42" s="108">
        <v>196</v>
      </c>
      <c r="L42" s="108">
        <v>168</v>
      </c>
      <c r="M42" s="109">
        <v>153</v>
      </c>
    </row>
    <row r="43" spans="2:13" ht="27.75" customHeight="1">
      <c r="B43" s="1240"/>
      <c r="C43" s="1241"/>
      <c r="D43" s="106"/>
      <c r="E43" s="1244" t="s">
        <v>33</v>
      </c>
      <c r="F43" s="1244"/>
      <c r="G43" s="1244"/>
      <c r="H43" s="1245"/>
      <c r="I43" s="107">
        <v>13895</v>
      </c>
      <c r="J43" s="108">
        <v>13612</v>
      </c>
      <c r="K43" s="108">
        <v>12957</v>
      </c>
      <c r="L43" s="108">
        <v>12784</v>
      </c>
      <c r="M43" s="109">
        <v>12311</v>
      </c>
    </row>
    <row r="44" spans="2:13" ht="27.75" customHeight="1">
      <c r="B44" s="1240"/>
      <c r="C44" s="1241"/>
      <c r="D44" s="106"/>
      <c r="E44" s="1244" t="s">
        <v>34</v>
      </c>
      <c r="F44" s="1244"/>
      <c r="G44" s="1244"/>
      <c r="H44" s="1245"/>
      <c r="I44" s="107">
        <v>25</v>
      </c>
      <c r="J44" s="108">
        <v>22</v>
      </c>
      <c r="K44" s="108">
        <v>18</v>
      </c>
      <c r="L44" s="108">
        <v>14</v>
      </c>
      <c r="M44" s="109">
        <v>11</v>
      </c>
    </row>
    <row r="45" spans="2:13" ht="27.75" customHeight="1">
      <c r="B45" s="1240"/>
      <c r="C45" s="1241"/>
      <c r="D45" s="106"/>
      <c r="E45" s="1244" t="s">
        <v>35</v>
      </c>
      <c r="F45" s="1244"/>
      <c r="G45" s="1244"/>
      <c r="H45" s="1245"/>
      <c r="I45" s="107">
        <v>2965</v>
      </c>
      <c r="J45" s="108">
        <v>2906</v>
      </c>
      <c r="K45" s="108">
        <v>2506</v>
      </c>
      <c r="L45" s="108">
        <v>2338</v>
      </c>
      <c r="M45" s="109">
        <v>2240</v>
      </c>
    </row>
    <row r="46" spans="2:13" ht="27.75" customHeight="1">
      <c r="B46" s="1240"/>
      <c r="C46" s="1241"/>
      <c r="D46" s="110"/>
      <c r="E46" s="1244" t="s">
        <v>36</v>
      </c>
      <c r="F46" s="1244"/>
      <c r="G46" s="1244"/>
      <c r="H46" s="1245"/>
      <c r="I46" s="107" t="s">
        <v>520</v>
      </c>
      <c r="J46" s="108" t="s">
        <v>520</v>
      </c>
      <c r="K46" s="108" t="s">
        <v>520</v>
      </c>
      <c r="L46" s="108" t="s">
        <v>520</v>
      </c>
      <c r="M46" s="109" t="s">
        <v>520</v>
      </c>
    </row>
    <row r="47" spans="2:13" ht="27.75" customHeight="1">
      <c r="B47" s="1240"/>
      <c r="C47" s="1241"/>
      <c r="D47" s="111"/>
      <c r="E47" s="1254" t="s">
        <v>37</v>
      </c>
      <c r="F47" s="1255"/>
      <c r="G47" s="1255"/>
      <c r="H47" s="1256"/>
      <c r="I47" s="107" t="s">
        <v>520</v>
      </c>
      <c r="J47" s="108" t="s">
        <v>520</v>
      </c>
      <c r="K47" s="108" t="s">
        <v>520</v>
      </c>
      <c r="L47" s="108" t="s">
        <v>520</v>
      </c>
      <c r="M47" s="109" t="s">
        <v>520</v>
      </c>
    </row>
    <row r="48" spans="2:13" ht="27.75" customHeight="1">
      <c r="B48" s="1240"/>
      <c r="C48" s="1241"/>
      <c r="D48" s="106"/>
      <c r="E48" s="1244" t="s">
        <v>38</v>
      </c>
      <c r="F48" s="1244"/>
      <c r="G48" s="1244"/>
      <c r="H48" s="1245"/>
      <c r="I48" s="107" t="s">
        <v>520</v>
      </c>
      <c r="J48" s="108" t="s">
        <v>520</v>
      </c>
      <c r="K48" s="108" t="s">
        <v>520</v>
      </c>
      <c r="L48" s="108" t="s">
        <v>520</v>
      </c>
      <c r="M48" s="109" t="s">
        <v>520</v>
      </c>
    </row>
    <row r="49" spans="2:13" ht="27.75" customHeight="1">
      <c r="B49" s="1242"/>
      <c r="C49" s="1243"/>
      <c r="D49" s="106"/>
      <c r="E49" s="1244" t="s">
        <v>39</v>
      </c>
      <c r="F49" s="1244"/>
      <c r="G49" s="1244"/>
      <c r="H49" s="1245"/>
      <c r="I49" s="107" t="s">
        <v>520</v>
      </c>
      <c r="J49" s="108" t="s">
        <v>520</v>
      </c>
      <c r="K49" s="108" t="s">
        <v>520</v>
      </c>
      <c r="L49" s="108" t="s">
        <v>520</v>
      </c>
      <c r="M49" s="109" t="s">
        <v>520</v>
      </c>
    </row>
    <row r="50" spans="2:13" ht="27.75" customHeight="1">
      <c r="B50" s="1238" t="s">
        <v>40</v>
      </c>
      <c r="C50" s="1239"/>
      <c r="D50" s="112"/>
      <c r="E50" s="1244" t="s">
        <v>41</v>
      </c>
      <c r="F50" s="1244"/>
      <c r="G50" s="1244"/>
      <c r="H50" s="1245"/>
      <c r="I50" s="107">
        <v>2804</v>
      </c>
      <c r="J50" s="108">
        <v>2711</v>
      </c>
      <c r="K50" s="108">
        <v>2594</v>
      </c>
      <c r="L50" s="108">
        <v>2394</v>
      </c>
      <c r="M50" s="109">
        <v>2510</v>
      </c>
    </row>
    <row r="51" spans="2:13" ht="27.75" customHeight="1">
      <c r="B51" s="1240"/>
      <c r="C51" s="1241"/>
      <c r="D51" s="106"/>
      <c r="E51" s="1244" t="s">
        <v>42</v>
      </c>
      <c r="F51" s="1244"/>
      <c r="G51" s="1244"/>
      <c r="H51" s="1245"/>
      <c r="I51" s="107">
        <v>7444</v>
      </c>
      <c r="J51" s="108">
        <v>7157</v>
      </c>
      <c r="K51" s="108">
        <v>6833</v>
      </c>
      <c r="L51" s="108">
        <v>6715</v>
      </c>
      <c r="M51" s="109">
        <v>7011</v>
      </c>
    </row>
    <row r="52" spans="2:13" ht="27.75" customHeight="1">
      <c r="B52" s="1242"/>
      <c r="C52" s="1243"/>
      <c r="D52" s="106"/>
      <c r="E52" s="1244" t="s">
        <v>43</v>
      </c>
      <c r="F52" s="1244"/>
      <c r="G52" s="1244"/>
      <c r="H52" s="1245"/>
      <c r="I52" s="107">
        <v>20965</v>
      </c>
      <c r="J52" s="108">
        <v>20785</v>
      </c>
      <c r="K52" s="108">
        <v>20236</v>
      </c>
      <c r="L52" s="108">
        <v>19682</v>
      </c>
      <c r="M52" s="109">
        <v>19058</v>
      </c>
    </row>
    <row r="53" spans="2:13" ht="27.75" customHeight="1" thickBot="1">
      <c r="B53" s="1246" t="s">
        <v>44</v>
      </c>
      <c r="C53" s="1247"/>
      <c r="D53" s="113"/>
      <c r="E53" s="1248" t="s">
        <v>45</v>
      </c>
      <c r="F53" s="1248"/>
      <c r="G53" s="1248"/>
      <c r="H53" s="1249"/>
      <c r="I53" s="114">
        <v>10362</v>
      </c>
      <c r="J53" s="115">
        <v>10383</v>
      </c>
      <c r="K53" s="115">
        <v>9737</v>
      </c>
      <c r="L53" s="115">
        <v>9313</v>
      </c>
      <c r="M53" s="116">
        <v>8971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aNzIHZgC9ZDGc4Bxl2FCqKdU6ruRuaYpTWNyV5Yv1Z5i9v3NQKWAKLT59yi+bL1OjYad1tKVsD7e+Dujlfs2w==" saltValue="kVNZ2Gpdl6pwlZAucPOV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37" zoomScale="60" zoomScaleNormal="60" zoomScaleSheetLayoutView="100" workbookViewId="0">
      <selection activeCell="O52" sqref="O5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563</v>
      </c>
      <c r="G54" s="125" t="s">
        <v>564</v>
      </c>
      <c r="H54" s="126" t="s">
        <v>565</v>
      </c>
    </row>
    <row r="55" spans="2:8" ht="52.5" customHeight="1">
      <c r="B55" s="127"/>
      <c r="C55" s="1265" t="s">
        <v>48</v>
      </c>
      <c r="D55" s="1265"/>
      <c r="E55" s="1266"/>
      <c r="F55" s="128">
        <v>446</v>
      </c>
      <c r="G55" s="128">
        <v>254</v>
      </c>
      <c r="H55" s="129">
        <v>254</v>
      </c>
    </row>
    <row r="56" spans="2:8" ht="52.5" customHeight="1">
      <c r="B56" s="130"/>
      <c r="C56" s="1267" t="s">
        <v>49</v>
      </c>
      <c r="D56" s="1267"/>
      <c r="E56" s="1268"/>
      <c r="F56" s="131">
        <v>78</v>
      </c>
      <c r="G56" s="131">
        <v>137</v>
      </c>
      <c r="H56" s="132">
        <v>81</v>
      </c>
    </row>
    <row r="57" spans="2:8" ht="53.25" customHeight="1">
      <c r="B57" s="130"/>
      <c r="C57" s="1269" t="s">
        <v>50</v>
      </c>
      <c r="D57" s="1269"/>
      <c r="E57" s="1270"/>
      <c r="F57" s="133">
        <v>1262</v>
      </c>
      <c r="G57" s="133">
        <v>1200</v>
      </c>
      <c r="H57" s="134">
        <v>1288</v>
      </c>
    </row>
    <row r="58" spans="2:8" ht="45.75" customHeight="1">
      <c r="B58" s="135"/>
      <c r="C58" s="1257" t="s">
        <v>590</v>
      </c>
      <c r="D58" s="1258"/>
      <c r="E58" s="1259"/>
      <c r="F58" s="136">
        <v>74</v>
      </c>
      <c r="G58" s="136">
        <v>178</v>
      </c>
      <c r="H58" s="137">
        <v>302</v>
      </c>
    </row>
    <row r="59" spans="2:8" ht="45.75" customHeight="1">
      <c r="B59" s="135"/>
      <c r="C59" s="1257" t="s">
        <v>591</v>
      </c>
      <c r="D59" s="1258"/>
      <c r="E59" s="1259"/>
      <c r="F59" s="136">
        <v>518</v>
      </c>
      <c r="G59" s="136">
        <v>338</v>
      </c>
      <c r="H59" s="137">
        <v>215</v>
      </c>
    </row>
    <row r="60" spans="2:8" ht="45.75" customHeight="1">
      <c r="B60" s="135"/>
      <c r="C60" s="1257" t="s">
        <v>592</v>
      </c>
      <c r="D60" s="1258"/>
      <c r="E60" s="1259"/>
      <c r="F60" s="136">
        <v>176</v>
      </c>
      <c r="G60" s="136">
        <v>153</v>
      </c>
      <c r="H60" s="137">
        <v>211</v>
      </c>
    </row>
    <row r="61" spans="2:8" ht="45.75" customHeight="1">
      <c r="B61" s="135"/>
      <c r="C61" s="1257" t="s">
        <v>593</v>
      </c>
      <c r="D61" s="1258"/>
      <c r="E61" s="1259"/>
      <c r="F61" s="136">
        <v>188</v>
      </c>
      <c r="G61" s="136">
        <v>213</v>
      </c>
      <c r="H61" s="137">
        <v>197</v>
      </c>
    </row>
    <row r="62" spans="2:8" ht="45.75" customHeight="1" thickBot="1">
      <c r="B62" s="138"/>
      <c r="C62" s="1260" t="s">
        <v>594</v>
      </c>
      <c r="D62" s="1261"/>
      <c r="E62" s="1262"/>
      <c r="F62" s="139">
        <v>139</v>
      </c>
      <c r="G62" s="139">
        <v>139</v>
      </c>
      <c r="H62" s="140">
        <v>139</v>
      </c>
    </row>
    <row r="63" spans="2:8" ht="52.5" customHeight="1" thickBot="1">
      <c r="B63" s="141"/>
      <c r="C63" s="1263" t="s">
        <v>51</v>
      </c>
      <c r="D63" s="1263"/>
      <c r="E63" s="1264"/>
      <c r="F63" s="142">
        <v>1786</v>
      </c>
      <c r="G63" s="142">
        <v>1592</v>
      </c>
      <c r="H63" s="143">
        <v>1622</v>
      </c>
    </row>
    <row r="64" spans="2:8" ht="15" customHeight="1"/>
  </sheetData>
  <sheetProtection algorithmName="SHA-512" hashValue="z2Y9qZwtDoQ00f7wcxz0kdpXysC30oKfRpp077DloDmMMipp+woSLjNRxnItEDK8rKLqeX2Ikyamnb6Ifo86Hw==" saltValue="bgpUR23JqmhnNZ18PB9d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28" zoomScale="70" zoomScaleNormal="70" zoomScaleSheetLayoutView="55" workbookViewId="0">
      <selection activeCell="AZ39" sqref="AZ39"/>
    </sheetView>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597</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598</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599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600</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561</v>
      </c>
      <c r="BQ50" s="1305"/>
      <c r="BR50" s="1305"/>
      <c r="BS50" s="1305"/>
      <c r="BT50" s="1305"/>
      <c r="BU50" s="1305"/>
      <c r="BV50" s="1305"/>
      <c r="BW50" s="1305"/>
      <c r="BX50" s="1305" t="s">
        <v>562</v>
      </c>
      <c r="BY50" s="1305"/>
      <c r="BZ50" s="1305"/>
      <c r="CA50" s="1305"/>
      <c r="CB50" s="1305"/>
      <c r="CC50" s="1305"/>
      <c r="CD50" s="1305"/>
      <c r="CE50" s="1305"/>
      <c r="CF50" s="1305" t="s">
        <v>563</v>
      </c>
      <c r="CG50" s="1305"/>
      <c r="CH50" s="1305"/>
      <c r="CI50" s="1305"/>
      <c r="CJ50" s="1305"/>
      <c r="CK50" s="1305"/>
      <c r="CL50" s="1305"/>
      <c r="CM50" s="1305"/>
      <c r="CN50" s="1305" t="s">
        <v>564</v>
      </c>
      <c r="CO50" s="1305"/>
      <c r="CP50" s="1305"/>
      <c r="CQ50" s="1305"/>
      <c r="CR50" s="1305"/>
      <c r="CS50" s="1305"/>
      <c r="CT50" s="1305"/>
      <c r="CU50" s="1305"/>
      <c r="CV50" s="1305" t="s">
        <v>565</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601</v>
      </c>
      <c r="AO51" s="1309"/>
      <c r="AP51" s="1309"/>
      <c r="AQ51" s="1309"/>
      <c r="AR51" s="1309"/>
      <c r="AS51" s="1309"/>
      <c r="AT51" s="1309"/>
      <c r="AU51" s="1309"/>
      <c r="AV51" s="1309"/>
      <c r="AW51" s="1309"/>
      <c r="AX51" s="1309"/>
      <c r="AY51" s="1309"/>
      <c r="AZ51" s="1309"/>
      <c r="BA51" s="1309"/>
      <c r="BB51" s="1309" t="s">
        <v>603</v>
      </c>
      <c r="BC51" s="1309"/>
      <c r="BD51" s="1309"/>
      <c r="BE51" s="1309"/>
      <c r="BF51" s="1309"/>
      <c r="BG51" s="1309"/>
      <c r="BH51" s="1309"/>
      <c r="BI51" s="1309"/>
      <c r="BJ51" s="1309"/>
      <c r="BK51" s="1309"/>
      <c r="BL51" s="1309"/>
      <c r="BM51" s="1309"/>
      <c r="BN51" s="1309"/>
      <c r="BO51" s="1309"/>
      <c r="BP51" s="1310">
        <v>106.9</v>
      </c>
      <c r="BQ51" s="1310"/>
      <c r="BR51" s="1310"/>
      <c r="BS51" s="1310"/>
      <c r="BT51" s="1310"/>
      <c r="BU51" s="1310"/>
      <c r="BV51" s="1310"/>
      <c r="BW51" s="1310"/>
      <c r="BX51" s="1310">
        <v>108.1</v>
      </c>
      <c r="BY51" s="1310"/>
      <c r="BZ51" s="1310"/>
      <c r="CA51" s="1310"/>
      <c r="CB51" s="1310"/>
      <c r="CC51" s="1310"/>
      <c r="CD51" s="1310"/>
      <c r="CE51" s="1310"/>
      <c r="CF51" s="1310">
        <v>99.7</v>
      </c>
      <c r="CG51" s="1310"/>
      <c r="CH51" s="1310"/>
      <c r="CI51" s="1310"/>
      <c r="CJ51" s="1310"/>
      <c r="CK51" s="1310"/>
      <c r="CL51" s="1310"/>
      <c r="CM51" s="1310"/>
      <c r="CN51" s="1310">
        <v>94.7</v>
      </c>
      <c r="CO51" s="1310"/>
      <c r="CP51" s="1310"/>
      <c r="CQ51" s="1310"/>
      <c r="CR51" s="1310"/>
      <c r="CS51" s="1310"/>
      <c r="CT51" s="1310"/>
      <c r="CU51" s="1310"/>
      <c r="CV51" s="1310">
        <v>91</v>
      </c>
      <c r="CW51" s="1310"/>
      <c r="CX51" s="1310"/>
      <c r="CY51" s="1310"/>
      <c r="CZ51" s="1310"/>
      <c r="DA51" s="1310"/>
      <c r="DB51" s="1310"/>
      <c r="DC51" s="1310"/>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604</v>
      </c>
      <c r="BC53" s="1309"/>
      <c r="BD53" s="1309"/>
      <c r="BE53" s="1309"/>
      <c r="BF53" s="1309"/>
      <c r="BG53" s="1309"/>
      <c r="BH53" s="1309"/>
      <c r="BI53" s="1309"/>
      <c r="BJ53" s="1309"/>
      <c r="BK53" s="1309"/>
      <c r="BL53" s="1309"/>
      <c r="BM53" s="1309"/>
      <c r="BN53" s="1309"/>
      <c r="BO53" s="1309"/>
      <c r="BP53" s="1310">
        <v>59.5</v>
      </c>
      <c r="BQ53" s="1310"/>
      <c r="BR53" s="1310"/>
      <c r="BS53" s="1310"/>
      <c r="BT53" s="1310"/>
      <c r="BU53" s="1310"/>
      <c r="BV53" s="1310"/>
      <c r="BW53" s="1310"/>
      <c r="BX53" s="1310">
        <v>60.2</v>
      </c>
      <c r="BY53" s="1310"/>
      <c r="BZ53" s="1310"/>
      <c r="CA53" s="1310"/>
      <c r="CB53" s="1310"/>
      <c r="CC53" s="1310"/>
      <c r="CD53" s="1310"/>
      <c r="CE53" s="1310"/>
      <c r="CF53" s="1310">
        <v>61.5</v>
      </c>
      <c r="CG53" s="1310"/>
      <c r="CH53" s="1310"/>
      <c r="CI53" s="1310"/>
      <c r="CJ53" s="1310"/>
      <c r="CK53" s="1310"/>
      <c r="CL53" s="1310"/>
      <c r="CM53" s="1310"/>
      <c r="CN53" s="1310">
        <v>63.1</v>
      </c>
      <c r="CO53" s="1310"/>
      <c r="CP53" s="1310"/>
      <c r="CQ53" s="1310"/>
      <c r="CR53" s="1310"/>
      <c r="CS53" s="1310"/>
      <c r="CT53" s="1310"/>
      <c r="CU53" s="1310"/>
      <c r="CV53" s="1310">
        <v>63.7</v>
      </c>
      <c r="CW53" s="1310"/>
      <c r="CX53" s="1310"/>
      <c r="CY53" s="1310"/>
      <c r="CZ53" s="1310"/>
      <c r="DA53" s="1310"/>
      <c r="DB53" s="1310"/>
      <c r="DC53" s="1310"/>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1288"/>
      <c r="B55" s="1280"/>
      <c r="G55" s="1299"/>
      <c r="H55" s="1299"/>
      <c r="I55" s="1299"/>
      <c r="J55" s="1299"/>
      <c r="K55" s="1308"/>
      <c r="L55" s="1308"/>
      <c r="M55" s="1308"/>
      <c r="N55" s="1308"/>
      <c r="AN55" s="1305" t="s">
        <v>605</v>
      </c>
      <c r="AO55" s="1305"/>
      <c r="AP55" s="1305"/>
      <c r="AQ55" s="1305"/>
      <c r="AR55" s="1305"/>
      <c r="AS55" s="1305"/>
      <c r="AT55" s="1305"/>
      <c r="AU55" s="1305"/>
      <c r="AV55" s="1305"/>
      <c r="AW55" s="1305"/>
      <c r="AX55" s="1305"/>
      <c r="AY55" s="1305"/>
      <c r="AZ55" s="1305"/>
      <c r="BA55" s="1305"/>
      <c r="BB55" s="1309" t="s">
        <v>603</v>
      </c>
      <c r="BC55" s="1309"/>
      <c r="BD55" s="1309"/>
      <c r="BE55" s="1309"/>
      <c r="BF55" s="1309"/>
      <c r="BG55" s="1309"/>
      <c r="BH55" s="1309"/>
      <c r="BI55" s="1309"/>
      <c r="BJ55" s="1309"/>
      <c r="BK55" s="1309"/>
      <c r="BL55" s="1309"/>
      <c r="BM55" s="1309"/>
      <c r="BN55" s="1309"/>
      <c r="BO55" s="1309"/>
      <c r="BP55" s="1310">
        <v>41.5</v>
      </c>
      <c r="BQ55" s="1310"/>
      <c r="BR55" s="1310"/>
      <c r="BS55" s="1310"/>
      <c r="BT55" s="1310"/>
      <c r="BU55" s="1310"/>
      <c r="BV55" s="1310"/>
      <c r="BW55" s="1310"/>
      <c r="BX55" s="1310">
        <v>36.6</v>
      </c>
      <c r="BY55" s="1310"/>
      <c r="BZ55" s="1310"/>
      <c r="CA55" s="1310"/>
      <c r="CB55" s="1310"/>
      <c r="CC55" s="1310"/>
      <c r="CD55" s="1310"/>
      <c r="CE55" s="1310"/>
      <c r="CF55" s="1310">
        <v>37.700000000000003</v>
      </c>
      <c r="CG55" s="1310"/>
      <c r="CH55" s="1310"/>
      <c r="CI55" s="1310"/>
      <c r="CJ55" s="1310"/>
      <c r="CK55" s="1310"/>
      <c r="CL55" s="1310"/>
      <c r="CM55" s="1310"/>
      <c r="CN55" s="1310">
        <v>37.9</v>
      </c>
      <c r="CO55" s="1310"/>
      <c r="CP55" s="1310"/>
      <c r="CQ55" s="1310"/>
      <c r="CR55" s="1310"/>
      <c r="CS55" s="1310"/>
      <c r="CT55" s="1310"/>
      <c r="CU55" s="1310"/>
      <c r="CV55" s="1310">
        <v>38.700000000000003</v>
      </c>
      <c r="CW55" s="1310"/>
      <c r="CX55" s="1310"/>
      <c r="CY55" s="1310"/>
      <c r="CZ55" s="1310"/>
      <c r="DA55" s="1310"/>
      <c r="DB55" s="1310"/>
      <c r="DC55" s="1310"/>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606</v>
      </c>
      <c r="BC57" s="1309"/>
      <c r="BD57" s="1309"/>
      <c r="BE57" s="1309"/>
      <c r="BF57" s="1309"/>
      <c r="BG57" s="1309"/>
      <c r="BH57" s="1309"/>
      <c r="BI57" s="1309"/>
      <c r="BJ57" s="1309"/>
      <c r="BK57" s="1309"/>
      <c r="BL57" s="1309"/>
      <c r="BM57" s="1309"/>
      <c r="BN57" s="1309"/>
      <c r="BO57" s="1309"/>
      <c r="BP57" s="1310">
        <v>56.4</v>
      </c>
      <c r="BQ57" s="1310"/>
      <c r="BR57" s="1310"/>
      <c r="BS57" s="1310"/>
      <c r="BT57" s="1310"/>
      <c r="BU57" s="1310"/>
      <c r="BV57" s="1310"/>
      <c r="BW57" s="1310"/>
      <c r="BX57" s="1310">
        <v>58.8</v>
      </c>
      <c r="BY57" s="1310"/>
      <c r="BZ57" s="1310"/>
      <c r="CA57" s="1310"/>
      <c r="CB57" s="1310"/>
      <c r="CC57" s="1310"/>
      <c r="CD57" s="1310"/>
      <c r="CE57" s="1310"/>
      <c r="CF57" s="1310">
        <v>59.4</v>
      </c>
      <c r="CG57" s="1310"/>
      <c r="CH57" s="1310"/>
      <c r="CI57" s="1310"/>
      <c r="CJ57" s="1310"/>
      <c r="CK57" s="1310"/>
      <c r="CL57" s="1310"/>
      <c r="CM57" s="1310"/>
      <c r="CN57" s="1310">
        <v>60.7</v>
      </c>
      <c r="CO57" s="1310"/>
      <c r="CP57" s="1310"/>
      <c r="CQ57" s="1310"/>
      <c r="CR57" s="1310"/>
      <c r="CS57" s="1310"/>
      <c r="CT57" s="1310"/>
      <c r="CU57" s="1310"/>
      <c r="CV57" s="1310">
        <v>66.599999999999994</v>
      </c>
      <c r="CW57" s="1310"/>
      <c r="CX57" s="1310"/>
      <c r="CY57" s="1310"/>
      <c r="CZ57" s="1310"/>
      <c r="DA57" s="1310"/>
      <c r="DB57" s="1310"/>
      <c r="DC57" s="1310"/>
      <c r="DD57" s="1313"/>
      <c r="DE57" s="1311"/>
    </row>
    <row r="58" spans="1:109" s="1288" customFormat="1">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19" t="s">
        <v>607</v>
      </c>
    </row>
    <row r="64" spans="1:109">
      <c r="B64" s="1280"/>
      <c r="G64" s="1287"/>
      <c r="I64" s="1320"/>
      <c r="J64" s="1320"/>
      <c r="K64" s="1320"/>
      <c r="L64" s="1320"/>
      <c r="M64" s="1320"/>
      <c r="N64" s="1321"/>
      <c r="AM64" s="1287"/>
      <c r="AN64" s="1287" t="s">
        <v>598</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289" t="s">
        <v>608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5"/>
      <c r="I71" s="1326"/>
      <c r="J71" s="1323"/>
      <c r="K71" s="1323"/>
      <c r="L71" s="1324"/>
      <c r="M71" s="1323"/>
      <c r="N71" s="1324"/>
      <c r="AM71" s="1325"/>
      <c r="AN71" s="1273" t="s">
        <v>600</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561</v>
      </c>
      <c r="BQ72" s="1305"/>
      <c r="BR72" s="1305"/>
      <c r="BS72" s="1305"/>
      <c r="BT72" s="1305"/>
      <c r="BU72" s="1305"/>
      <c r="BV72" s="1305"/>
      <c r="BW72" s="1305"/>
      <c r="BX72" s="1305" t="s">
        <v>562</v>
      </c>
      <c r="BY72" s="1305"/>
      <c r="BZ72" s="1305"/>
      <c r="CA72" s="1305"/>
      <c r="CB72" s="1305"/>
      <c r="CC72" s="1305"/>
      <c r="CD72" s="1305"/>
      <c r="CE72" s="1305"/>
      <c r="CF72" s="1305" t="s">
        <v>563</v>
      </c>
      <c r="CG72" s="1305"/>
      <c r="CH72" s="1305"/>
      <c r="CI72" s="1305"/>
      <c r="CJ72" s="1305"/>
      <c r="CK72" s="1305"/>
      <c r="CL72" s="1305"/>
      <c r="CM72" s="1305"/>
      <c r="CN72" s="1305" t="s">
        <v>564</v>
      </c>
      <c r="CO72" s="1305"/>
      <c r="CP72" s="1305"/>
      <c r="CQ72" s="1305"/>
      <c r="CR72" s="1305"/>
      <c r="CS72" s="1305"/>
      <c r="CT72" s="1305"/>
      <c r="CU72" s="1305"/>
      <c r="CV72" s="1305" t="s">
        <v>565</v>
      </c>
      <c r="CW72" s="1305"/>
      <c r="CX72" s="1305"/>
      <c r="CY72" s="1305"/>
      <c r="CZ72" s="1305"/>
      <c r="DA72" s="1305"/>
      <c r="DB72" s="1305"/>
      <c r="DC72" s="1305"/>
    </row>
    <row r="73" spans="2:107">
      <c r="B73" s="1280"/>
      <c r="G73" s="1306"/>
      <c r="H73" s="1306"/>
      <c r="I73" s="1306"/>
      <c r="J73" s="1306"/>
      <c r="K73" s="1327"/>
      <c r="L73" s="1327"/>
      <c r="M73" s="1327"/>
      <c r="N73" s="1327"/>
      <c r="AM73" s="1298"/>
      <c r="AN73" s="1309" t="s">
        <v>601</v>
      </c>
      <c r="AO73" s="1309"/>
      <c r="AP73" s="1309"/>
      <c r="AQ73" s="1309"/>
      <c r="AR73" s="1309"/>
      <c r="AS73" s="1309"/>
      <c r="AT73" s="1309"/>
      <c r="AU73" s="1309"/>
      <c r="AV73" s="1309"/>
      <c r="AW73" s="1309"/>
      <c r="AX73" s="1309"/>
      <c r="AY73" s="1309"/>
      <c r="AZ73" s="1309"/>
      <c r="BA73" s="1309"/>
      <c r="BB73" s="1309" t="s">
        <v>603</v>
      </c>
      <c r="BC73" s="1309"/>
      <c r="BD73" s="1309"/>
      <c r="BE73" s="1309"/>
      <c r="BF73" s="1309"/>
      <c r="BG73" s="1309"/>
      <c r="BH73" s="1309"/>
      <c r="BI73" s="1309"/>
      <c r="BJ73" s="1309"/>
      <c r="BK73" s="1309"/>
      <c r="BL73" s="1309"/>
      <c r="BM73" s="1309"/>
      <c r="BN73" s="1309"/>
      <c r="BO73" s="1309"/>
      <c r="BP73" s="1310">
        <v>106.9</v>
      </c>
      <c r="BQ73" s="1310"/>
      <c r="BR73" s="1310"/>
      <c r="BS73" s="1310"/>
      <c r="BT73" s="1310"/>
      <c r="BU73" s="1310"/>
      <c r="BV73" s="1310"/>
      <c r="BW73" s="1310"/>
      <c r="BX73" s="1310">
        <v>108.1</v>
      </c>
      <c r="BY73" s="1310"/>
      <c r="BZ73" s="1310"/>
      <c r="CA73" s="1310"/>
      <c r="CB73" s="1310"/>
      <c r="CC73" s="1310"/>
      <c r="CD73" s="1310"/>
      <c r="CE73" s="1310"/>
      <c r="CF73" s="1310">
        <v>99.7</v>
      </c>
      <c r="CG73" s="1310"/>
      <c r="CH73" s="1310"/>
      <c r="CI73" s="1310"/>
      <c r="CJ73" s="1310"/>
      <c r="CK73" s="1310"/>
      <c r="CL73" s="1310"/>
      <c r="CM73" s="1310"/>
      <c r="CN73" s="1310">
        <v>94.7</v>
      </c>
      <c r="CO73" s="1310"/>
      <c r="CP73" s="1310"/>
      <c r="CQ73" s="1310"/>
      <c r="CR73" s="1310"/>
      <c r="CS73" s="1310"/>
      <c r="CT73" s="1310"/>
      <c r="CU73" s="1310"/>
      <c r="CV73" s="1310">
        <v>91</v>
      </c>
      <c r="CW73" s="1310"/>
      <c r="CX73" s="1310"/>
      <c r="CY73" s="1310"/>
      <c r="CZ73" s="1310"/>
      <c r="DA73" s="1310"/>
      <c r="DB73" s="1310"/>
      <c r="DC73" s="1310"/>
    </row>
    <row r="74" spans="2:107">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609</v>
      </c>
      <c r="BC75" s="1309"/>
      <c r="BD75" s="1309"/>
      <c r="BE75" s="1309"/>
      <c r="BF75" s="1309"/>
      <c r="BG75" s="1309"/>
      <c r="BH75" s="1309"/>
      <c r="BI75" s="1309"/>
      <c r="BJ75" s="1309"/>
      <c r="BK75" s="1309"/>
      <c r="BL75" s="1309"/>
      <c r="BM75" s="1309"/>
      <c r="BN75" s="1309"/>
      <c r="BO75" s="1309"/>
      <c r="BP75" s="1310">
        <v>14.4</v>
      </c>
      <c r="BQ75" s="1310"/>
      <c r="BR75" s="1310"/>
      <c r="BS75" s="1310"/>
      <c r="BT75" s="1310"/>
      <c r="BU75" s="1310"/>
      <c r="BV75" s="1310"/>
      <c r="BW75" s="1310"/>
      <c r="BX75" s="1310">
        <v>13.7</v>
      </c>
      <c r="BY75" s="1310"/>
      <c r="BZ75" s="1310"/>
      <c r="CA75" s="1310"/>
      <c r="CB75" s="1310"/>
      <c r="CC75" s="1310"/>
      <c r="CD75" s="1310"/>
      <c r="CE75" s="1310"/>
      <c r="CF75" s="1310">
        <v>12.7</v>
      </c>
      <c r="CG75" s="1310"/>
      <c r="CH75" s="1310"/>
      <c r="CI75" s="1310"/>
      <c r="CJ75" s="1310"/>
      <c r="CK75" s="1310"/>
      <c r="CL75" s="1310"/>
      <c r="CM75" s="1310"/>
      <c r="CN75" s="1310">
        <v>13</v>
      </c>
      <c r="CO75" s="1310"/>
      <c r="CP75" s="1310"/>
      <c r="CQ75" s="1310"/>
      <c r="CR75" s="1310"/>
      <c r="CS75" s="1310"/>
      <c r="CT75" s="1310"/>
      <c r="CU75" s="1310"/>
      <c r="CV75" s="1310">
        <v>12.6</v>
      </c>
      <c r="CW75" s="1310"/>
      <c r="CX75" s="1310"/>
      <c r="CY75" s="1310"/>
      <c r="CZ75" s="1310"/>
      <c r="DA75" s="1310"/>
      <c r="DB75" s="1310"/>
      <c r="DC75" s="1310"/>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1280"/>
      <c r="G77" s="1299"/>
      <c r="H77" s="1299"/>
      <c r="I77" s="1299"/>
      <c r="J77" s="1299"/>
      <c r="K77" s="1327"/>
      <c r="L77" s="1327"/>
      <c r="M77" s="1327"/>
      <c r="N77" s="1327"/>
      <c r="AN77" s="1305" t="s">
        <v>605</v>
      </c>
      <c r="AO77" s="1305"/>
      <c r="AP77" s="1305"/>
      <c r="AQ77" s="1305"/>
      <c r="AR77" s="1305"/>
      <c r="AS77" s="1305"/>
      <c r="AT77" s="1305"/>
      <c r="AU77" s="1305"/>
      <c r="AV77" s="1305"/>
      <c r="AW77" s="1305"/>
      <c r="AX77" s="1305"/>
      <c r="AY77" s="1305"/>
      <c r="AZ77" s="1305"/>
      <c r="BA77" s="1305"/>
      <c r="BB77" s="1309" t="s">
        <v>602</v>
      </c>
      <c r="BC77" s="1309"/>
      <c r="BD77" s="1309"/>
      <c r="BE77" s="1309"/>
      <c r="BF77" s="1309"/>
      <c r="BG77" s="1309"/>
      <c r="BH77" s="1309"/>
      <c r="BI77" s="1309"/>
      <c r="BJ77" s="1309"/>
      <c r="BK77" s="1309"/>
      <c r="BL77" s="1309"/>
      <c r="BM77" s="1309"/>
      <c r="BN77" s="1309"/>
      <c r="BO77" s="1309"/>
      <c r="BP77" s="1310">
        <v>41.5</v>
      </c>
      <c r="BQ77" s="1310"/>
      <c r="BR77" s="1310"/>
      <c r="BS77" s="1310"/>
      <c r="BT77" s="1310"/>
      <c r="BU77" s="1310"/>
      <c r="BV77" s="1310"/>
      <c r="BW77" s="1310"/>
      <c r="BX77" s="1310">
        <v>36.6</v>
      </c>
      <c r="BY77" s="1310"/>
      <c r="BZ77" s="1310"/>
      <c r="CA77" s="1310"/>
      <c r="CB77" s="1310"/>
      <c r="CC77" s="1310"/>
      <c r="CD77" s="1310"/>
      <c r="CE77" s="1310"/>
      <c r="CF77" s="1310">
        <v>37.700000000000003</v>
      </c>
      <c r="CG77" s="1310"/>
      <c r="CH77" s="1310"/>
      <c r="CI77" s="1310"/>
      <c r="CJ77" s="1310"/>
      <c r="CK77" s="1310"/>
      <c r="CL77" s="1310"/>
      <c r="CM77" s="1310"/>
      <c r="CN77" s="1310">
        <v>37.9</v>
      </c>
      <c r="CO77" s="1310"/>
      <c r="CP77" s="1310"/>
      <c r="CQ77" s="1310"/>
      <c r="CR77" s="1310"/>
      <c r="CS77" s="1310"/>
      <c r="CT77" s="1310"/>
      <c r="CU77" s="1310"/>
      <c r="CV77" s="1310">
        <v>38.700000000000003</v>
      </c>
      <c r="CW77" s="1310"/>
      <c r="CX77" s="1310"/>
      <c r="CY77" s="1310"/>
      <c r="CZ77" s="1310"/>
      <c r="DA77" s="1310"/>
      <c r="DB77" s="1310"/>
      <c r="DC77" s="1310"/>
    </row>
    <row r="78" spans="2:107">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610</v>
      </c>
      <c r="BC79" s="1309"/>
      <c r="BD79" s="1309"/>
      <c r="BE79" s="1309"/>
      <c r="BF79" s="1309"/>
      <c r="BG79" s="1309"/>
      <c r="BH79" s="1309"/>
      <c r="BI79" s="1309"/>
      <c r="BJ79" s="1309"/>
      <c r="BK79" s="1309"/>
      <c r="BL79" s="1309"/>
      <c r="BM79" s="1309"/>
      <c r="BN79" s="1309"/>
      <c r="BO79" s="1309"/>
      <c r="BP79" s="1310">
        <v>9.6</v>
      </c>
      <c r="BQ79" s="1310"/>
      <c r="BR79" s="1310"/>
      <c r="BS79" s="1310"/>
      <c r="BT79" s="1310"/>
      <c r="BU79" s="1310"/>
      <c r="BV79" s="1310"/>
      <c r="BW79" s="1310"/>
      <c r="BX79" s="1310">
        <v>9.1999999999999993</v>
      </c>
      <c r="BY79" s="1310"/>
      <c r="BZ79" s="1310"/>
      <c r="CA79" s="1310"/>
      <c r="CB79" s="1310"/>
      <c r="CC79" s="1310"/>
      <c r="CD79" s="1310"/>
      <c r="CE79" s="1310"/>
      <c r="CF79" s="1310">
        <v>8.9</v>
      </c>
      <c r="CG79" s="1310"/>
      <c r="CH79" s="1310"/>
      <c r="CI79" s="1310"/>
      <c r="CJ79" s="1310"/>
      <c r="CK79" s="1310"/>
      <c r="CL79" s="1310"/>
      <c r="CM79" s="1310"/>
      <c r="CN79" s="1310">
        <v>8.6999999999999993</v>
      </c>
      <c r="CO79" s="1310"/>
      <c r="CP79" s="1310"/>
      <c r="CQ79" s="1310"/>
      <c r="CR79" s="1310"/>
      <c r="CS79" s="1310"/>
      <c r="CT79" s="1310"/>
      <c r="CU79" s="1310"/>
      <c r="CV79" s="1310">
        <v>8.8000000000000007</v>
      </c>
      <c r="CW79" s="1310"/>
      <c r="CX79" s="1310"/>
      <c r="CY79" s="1310"/>
      <c r="CZ79" s="1310"/>
      <c r="DA79" s="1310"/>
      <c r="DB79" s="1310"/>
      <c r="DC79" s="1310"/>
    </row>
    <row r="80" spans="2:107">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1280"/>
    </row>
    <row r="82" spans="2:109" ht="17.2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0"/>
      <c r="AQ87" s="1330"/>
      <c r="BC87" s="1330"/>
      <c r="BO87" s="1330"/>
      <c r="CA87" s="1330"/>
      <c r="CM87" s="1330"/>
      <c r="CY87" s="1330"/>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QmIwzD48riFR79YVOzpW1X3BqdrkQ9rg2wcCo1sMFyPK24WZl6LUnIiDTx9Ytmv/TTmW3MmsGWHXMIcAM+fD0Q==" saltValue="/UobdZrw5KBBp66U/YyHx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3" zoomScale="85" zoomScaleNormal="85" zoomScaleSheetLayoutView="70" workbookViewId="0">
      <selection activeCell="AZ39" sqref="AZ39"/>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611</v>
      </c>
    </row>
  </sheetData>
  <sheetProtection algorithmName="SHA-512" hashValue="qtpCFQB+xSd0/7wEJDYWjOl1WT5KMw+nePROeqSDU0JP5FVhSWn8VD96s+MtDWjr7e4bNMbPDWUnfU3IG52n8Q==" saltValue="5F8v7JP28JxUixJg1Ccm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5" zoomScale="70" zoomScaleNormal="70" zoomScaleSheetLayoutView="55" workbookViewId="0">
      <selection activeCell="AZ39" sqref="AZ39"/>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612</v>
      </c>
    </row>
  </sheetData>
  <sheetProtection algorithmName="SHA-512" hashValue="hg1Cp6gk00JRIQnJJ4z3L06xjca44nrx9+8Oe8kMX1Kt6e/2d9VL0q2QGyYVnKyIiB1h8ce3Yp7uDbyyCBv7Bw==" saltValue="+mw7PrrooUR4FBsvYA4N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558</v>
      </c>
      <c r="G2" s="157"/>
      <c r="H2" s="158"/>
    </row>
    <row r="3" spans="1:8">
      <c r="A3" s="154" t="s">
        <v>551</v>
      </c>
      <c r="B3" s="159"/>
      <c r="C3" s="160"/>
      <c r="D3" s="161">
        <v>38735</v>
      </c>
      <c r="E3" s="162"/>
      <c r="F3" s="163">
        <v>63727</v>
      </c>
      <c r="G3" s="164"/>
      <c r="H3" s="165"/>
    </row>
    <row r="4" spans="1:8">
      <c r="A4" s="166"/>
      <c r="B4" s="167"/>
      <c r="C4" s="168"/>
      <c r="D4" s="169">
        <v>25368</v>
      </c>
      <c r="E4" s="170"/>
      <c r="F4" s="171">
        <v>34577</v>
      </c>
      <c r="G4" s="172"/>
      <c r="H4" s="173"/>
    </row>
    <row r="5" spans="1:8">
      <c r="A5" s="154" t="s">
        <v>553</v>
      </c>
      <c r="B5" s="159"/>
      <c r="C5" s="160"/>
      <c r="D5" s="161">
        <v>55383</v>
      </c>
      <c r="E5" s="162"/>
      <c r="F5" s="163">
        <v>66954</v>
      </c>
      <c r="G5" s="164"/>
      <c r="H5" s="165"/>
    </row>
    <row r="6" spans="1:8">
      <c r="A6" s="166"/>
      <c r="B6" s="167"/>
      <c r="C6" s="168"/>
      <c r="D6" s="169">
        <v>29740</v>
      </c>
      <c r="E6" s="170"/>
      <c r="F6" s="171">
        <v>37305</v>
      </c>
      <c r="G6" s="172"/>
      <c r="H6" s="173"/>
    </row>
    <row r="7" spans="1:8">
      <c r="A7" s="154" t="s">
        <v>554</v>
      </c>
      <c r="B7" s="159"/>
      <c r="C7" s="160"/>
      <c r="D7" s="161">
        <v>48920</v>
      </c>
      <c r="E7" s="162"/>
      <c r="F7" s="163">
        <v>72656</v>
      </c>
      <c r="G7" s="164"/>
      <c r="H7" s="165"/>
    </row>
    <row r="8" spans="1:8">
      <c r="A8" s="166"/>
      <c r="B8" s="167"/>
      <c r="C8" s="168"/>
      <c r="D8" s="169">
        <v>26155</v>
      </c>
      <c r="E8" s="170"/>
      <c r="F8" s="171">
        <v>36448</v>
      </c>
      <c r="G8" s="172"/>
      <c r="H8" s="173"/>
    </row>
    <row r="9" spans="1:8">
      <c r="A9" s="154" t="s">
        <v>555</v>
      </c>
      <c r="B9" s="159"/>
      <c r="C9" s="160"/>
      <c r="D9" s="161">
        <v>42610</v>
      </c>
      <c r="E9" s="162"/>
      <c r="F9" s="163">
        <v>65080</v>
      </c>
      <c r="G9" s="164"/>
      <c r="H9" s="165"/>
    </row>
    <row r="10" spans="1:8">
      <c r="A10" s="166"/>
      <c r="B10" s="167"/>
      <c r="C10" s="168"/>
      <c r="D10" s="169">
        <v>20765</v>
      </c>
      <c r="E10" s="170"/>
      <c r="F10" s="171">
        <v>38201</v>
      </c>
      <c r="G10" s="172"/>
      <c r="H10" s="173"/>
    </row>
    <row r="11" spans="1:8">
      <c r="A11" s="154" t="s">
        <v>556</v>
      </c>
      <c r="B11" s="159"/>
      <c r="C11" s="160"/>
      <c r="D11" s="161">
        <v>91221</v>
      </c>
      <c r="E11" s="162"/>
      <c r="F11" s="163">
        <v>79288</v>
      </c>
      <c r="G11" s="164"/>
      <c r="H11" s="165"/>
    </row>
    <row r="12" spans="1:8">
      <c r="A12" s="166"/>
      <c r="B12" s="167"/>
      <c r="C12" s="174"/>
      <c r="D12" s="169">
        <v>35569</v>
      </c>
      <c r="E12" s="170"/>
      <c r="F12" s="171">
        <v>41870</v>
      </c>
      <c r="G12" s="172"/>
      <c r="H12" s="173"/>
    </row>
    <row r="13" spans="1:8">
      <c r="A13" s="154"/>
      <c r="B13" s="159"/>
      <c r="C13" s="175"/>
      <c r="D13" s="176">
        <v>55374</v>
      </c>
      <c r="E13" s="177"/>
      <c r="F13" s="178">
        <v>69541</v>
      </c>
      <c r="G13" s="179"/>
      <c r="H13" s="165"/>
    </row>
    <row r="14" spans="1:8">
      <c r="A14" s="166"/>
      <c r="B14" s="167"/>
      <c r="C14" s="168"/>
      <c r="D14" s="169">
        <v>27519</v>
      </c>
      <c r="E14" s="170"/>
      <c r="F14" s="171">
        <v>37680</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5.26</v>
      </c>
      <c r="C19" s="180">
        <f>ROUND(VALUE(SUBSTITUTE(実質収支比率等に係る経年分析!G$48,"▲","-")),2)</f>
        <v>3.87</v>
      </c>
      <c r="D19" s="180">
        <f>ROUND(VALUE(SUBSTITUTE(実質収支比率等に係る経年分析!H$48,"▲","-")),2)</f>
        <v>3.78</v>
      </c>
      <c r="E19" s="180">
        <f>ROUND(VALUE(SUBSTITUTE(実質収支比率等に係る経年分析!I$48,"▲","-")),2)</f>
        <v>3.38</v>
      </c>
      <c r="F19" s="180">
        <f>ROUND(VALUE(SUBSTITUTE(実質収支比率等に係る経年分析!J$48,"▲","-")),2)</f>
        <v>3.88</v>
      </c>
    </row>
    <row r="20" spans="1:11">
      <c r="A20" s="180" t="s">
        <v>55</v>
      </c>
      <c r="B20" s="180">
        <f>ROUND(VALUE(SUBSTITUTE(実質収支比率等に係る経年分析!F$47,"▲","-")),2)</f>
        <v>6.02</v>
      </c>
      <c r="C20" s="180">
        <f>ROUND(VALUE(SUBSTITUTE(実質収支比率等に係る経年分析!G$47,"▲","-")),2)</f>
        <v>5.19</v>
      </c>
      <c r="D20" s="180">
        <f>ROUND(VALUE(SUBSTITUTE(実質収支比率等に係る経年分析!H$47,"▲","-")),2)</f>
        <v>3.89</v>
      </c>
      <c r="E20" s="180">
        <f>ROUND(VALUE(SUBSTITUTE(実質収支比率等に係る経年分析!I$47,"▲","-")),2)</f>
        <v>2.2000000000000002</v>
      </c>
      <c r="F20" s="180">
        <f>ROUND(VALUE(SUBSTITUTE(実質収支比率等に係る経年分析!J$47,"▲","-")),2)</f>
        <v>2.2200000000000002</v>
      </c>
    </row>
    <row r="21" spans="1:11">
      <c r="A21" s="180" t="s">
        <v>56</v>
      </c>
      <c r="B21" s="180">
        <f>IF(ISNUMBER(VALUE(SUBSTITUTE(実質収支比率等に係る経年分析!F$49,"▲","-"))),ROUND(VALUE(SUBSTITUTE(実質収支比率等に係る経年分析!F$49,"▲","-")),2),NA())</f>
        <v>2.76</v>
      </c>
      <c r="C21" s="180">
        <f>IF(ISNUMBER(VALUE(SUBSTITUTE(実質収支比率等に係る経年分析!G$49,"▲","-"))),ROUND(VALUE(SUBSTITUTE(実質収支比率等に係る経年分析!G$49,"▲","-")),2),NA())</f>
        <v>-2.3199999999999998</v>
      </c>
      <c r="D21" s="180">
        <f>IF(ISNUMBER(VALUE(SUBSTITUTE(実質収支比率等に係る経年分析!H$49,"▲","-"))),ROUND(VALUE(SUBSTITUTE(実質収支比率等に係る経年分析!H$49,"▲","-")),2),NA())</f>
        <v>-1.26</v>
      </c>
      <c r="E21" s="180">
        <f>IF(ISNUMBER(VALUE(SUBSTITUTE(実質収支比率等に係る経年分析!I$49,"▲","-"))),ROUND(VALUE(SUBSTITUTE(実質収支比率等に係る経年分析!I$49,"▲","-")),2),NA())</f>
        <v>-2.06</v>
      </c>
      <c r="F21" s="180">
        <f>IF(ISNUMBER(VALUE(SUBSTITUTE(実質収支比率等に係る経年分析!J$49,"▲","-"))),ROUND(VALUE(SUBSTITUTE(実質収支比率等に係る経年分析!J$49,"▲","-")),2),NA())</f>
        <v>0.48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学校給食事業特別会計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0.98</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3.88</v>
      </c>
    </row>
    <row r="35" spans="1:16">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2.3199999999999998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5.53</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2280</v>
      </c>
      <c r="E42" s="182"/>
      <c r="F42" s="182"/>
      <c r="G42" s="182">
        <f>'実質公債費比率（分子）の構造'!L$52</f>
        <v>2252</v>
      </c>
      <c r="H42" s="182"/>
      <c r="I42" s="182"/>
      <c r="J42" s="182">
        <f>'実質公債費比率（分子）の構造'!M$52</f>
        <v>2253</v>
      </c>
      <c r="K42" s="182"/>
      <c r="L42" s="182"/>
      <c r="M42" s="182">
        <f>'実質公債費比率（分子）の構造'!N$52</f>
        <v>2223</v>
      </c>
      <c r="N42" s="182"/>
      <c r="O42" s="182"/>
      <c r="P42" s="182">
        <f>'実質公債費比率（分子）の構造'!O$52</f>
        <v>2082</v>
      </c>
    </row>
    <row r="43" spans="1:16">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39</v>
      </c>
      <c r="C44" s="182"/>
      <c r="D44" s="182"/>
      <c r="E44" s="182">
        <f>'実質公債費比率（分子）の構造'!L$50</f>
        <v>32</v>
      </c>
      <c r="F44" s="182"/>
      <c r="G44" s="182"/>
      <c r="H44" s="182">
        <f>'実質公債費比率（分子）の構造'!M$50</f>
        <v>31</v>
      </c>
      <c r="I44" s="182"/>
      <c r="J44" s="182"/>
      <c r="K44" s="182">
        <f>'実質公債費比率（分子）の構造'!N$50</f>
        <v>16</v>
      </c>
      <c r="L44" s="182"/>
      <c r="M44" s="182"/>
      <c r="N44" s="182">
        <f>'実質公債費比率（分子）の構造'!O$50</f>
        <v>16</v>
      </c>
      <c r="O44" s="182"/>
      <c r="P44" s="182"/>
    </row>
    <row r="45" spans="1:16">
      <c r="A45" s="182" t="s">
        <v>66</v>
      </c>
      <c r="B45" s="182">
        <f>'実質公債費比率（分子）の構造'!K$49</f>
        <v>12</v>
      </c>
      <c r="C45" s="182"/>
      <c r="D45" s="182"/>
      <c r="E45" s="182">
        <f>'実質公債費比率（分子）の構造'!L$49</f>
        <v>4</v>
      </c>
      <c r="F45" s="182"/>
      <c r="G45" s="182"/>
      <c r="H45" s="182">
        <f>'実質公債費比率（分子）の構造'!M$49</f>
        <v>4</v>
      </c>
      <c r="I45" s="182"/>
      <c r="J45" s="182"/>
      <c r="K45" s="182">
        <f>'実質公債費比率（分子）の構造'!N$49</f>
        <v>4</v>
      </c>
      <c r="L45" s="182"/>
      <c r="M45" s="182"/>
      <c r="N45" s="182">
        <f>'実質公債費比率（分子）の構造'!O$49</f>
        <v>4</v>
      </c>
      <c r="O45" s="182"/>
      <c r="P45" s="182"/>
    </row>
    <row r="46" spans="1:16">
      <c r="A46" s="182" t="s">
        <v>67</v>
      </c>
      <c r="B46" s="182">
        <f>'実質公債費比率（分子）の構造'!K$48</f>
        <v>870</v>
      </c>
      <c r="C46" s="182"/>
      <c r="D46" s="182"/>
      <c r="E46" s="182">
        <f>'実質公債費比率（分子）の構造'!L$48</f>
        <v>862</v>
      </c>
      <c r="F46" s="182"/>
      <c r="G46" s="182"/>
      <c r="H46" s="182">
        <f>'実質公債費比率（分子）の構造'!M$48</f>
        <v>831</v>
      </c>
      <c r="I46" s="182"/>
      <c r="J46" s="182"/>
      <c r="K46" s="182">
        <f>'実質公債費比率（分子）の構造'!N$48</f>
        <v>874</v>
      </c>
      <c r="L46" s="182"/>
      <c r="M46" s="182"/>
      <c r="N46" s="182">
        <f>'実質公債費比率（分子）の構造'!O$48</f>
        <v>862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2581</v>
      </c>
      <c r="C49" s="182"/>
      <c r="D49" s="182"/>
      <c r="E49" s="182">
        <f>'実質公債費比率（分子）の構造'!L$45</f>
        <v>2622</v>
      </c>
      <c r="F49" s="182"/>
      <c r="G49" s="182"/>
      <c r="H49" s="182">
        <f>'実質公債費比率（分子）の構造'!M$45</f>
        <v>2605</v>
      </c>
      <c r="I49" s="182"/>
      <c r="J49" s="182"/>
      <c r="K49" s="182">
        <f>'実質公債費比率（分子）の構造'!N$45</f>
        <v>2650</v>
      </c>
      <c r="L49" s="182"/>
      <c r="M49" s="182"/>
      <c r="N49" s="182">
        <f>'実質公債費比率（分子）の構造'!O$45</f>
        <v>2388</v>
      </c>
      <c r="O49" s="182"/>
      <c r="P49" s="182"/>
    </row>
    <row r="50" spans="1:16">
      <c r="A50" s="182" t="s">
        <v>71</v>
      </c>
      <c r="B50" s="182" t="e">
        <f>NA()</f>
        <v>#N/A</v>
      </c>
      <c r="C50" s="182">
        <f>IF(ISNUMBER('実質公債費比率（分子）の構造'!K$53),'実質公債費比率（分子）の構造'!K$53,NA())</f>
        <v>1223</v>
      </c>
      <c r="D50" s="182" t="e">
        <f>NA()</f>
        <v>#N/A</v>
      </c>
      <c r="E50" s="182" t="e">
        <f>NA()</f>
        <v>#N/A</v>
      </c>
      <c r="F50" s="182">
        <f>IF(ISNUMBER('実質公債費比率（分子）の構造'!L$53),'実質公債費比率（分子）の構造'!L$53,NA())</f>
        <v>1268</v>
      </c>
      <c r="G50" s="182" t="e">
        <f>NA()</f>
        <v>#N/A</v>
      </c>
      <c r="H50" s="182" t="e">
        <f>NA()</f>
        <v>#N/A</v>
      </c>
      <c r="I50" s="182">
        <f>IF(ISNUMBER('実質公債費比率（分子）の構造'!M$53),'実質公債費比率（分子）の構造'!M$53,NA())</f>
        <v>1218</v>
      </c>
      <c r="J50" s="182" t="e">
        <f>NA()</f>
        <v>#N/A</v>
      </c>
      <c r="K50" s="182" t="e">
        <f>NA()</f>
        <v>#N/A</v>
      </c>
      <c r="L50" s="182">
        <f>IF(ISNUMBER('実質公債費比率（分子）の構造'!N$53),'実質公債費比率（分子）の構造'!N$53,NA())</f>
        <v>1321</v>
      </c>
      <c r="M50" s="182" t="e">
        <f>NA()</f>
        <v>#N/A</v>
      </c>
      <c r="N50" s="182" t="e">
        <f>NA()</f>
        <v>#N/A</v>
      </c>
      <c r="O50" s="182">
        <f>IF(ISNUMBER('実質公債費比率（分子）の構造'!O$53),'実質公債費比率（分子）の構造'!O$53,NA())</f>
        <v>1188</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20965</v>
      </c>
      <c r="E56" s="181"/>
      <c r="F56" s="181"/>
      <c r="G56" s="181">
        <f>'将来負担比率（分子）の構造'!J$52</f>
        <v>20785</v>
      </c>
      <c r="H56" s="181"/>
      <c r="I56" s="181"/>
      <c r="J56" s="181">
        <f>'将来負担比率（分子）の構造'!K$52</f>
        <v>20236</v>
      </c>
      <c r="K56" s="181"/>
      <c r="L56" s="181"/>
      <c r="M56" s="181">
        <f>'将来負担比率（分子）の構造'!L$52</f>
        <v>19682</v>
      </c>
      <c r="N56" s="181"/>
      <c r="O56" s="181"/>
      <c r="P56" s="181">
        <f>'将来負担比率（分子）の構造'!M$52</f>
        <v>19058</v>
      </c>
    </row>
    <row r="57" spans="1:16">
      <c r="A57" s="181" t="s">
        <v>42</v>
      </c>
      <c r="B57" s="181"/>
      <c r="C57" s="181"/>
      <c r="D57" s="181">
        <f>'将来負担比率（分子）の構造'!I$51</f>
        <v>7444</v>
      </c>
      <c r="E57" s="181"/>
      <c r="F57" s="181"/>
      <c r="G57" s="181">
        <f>'将来負担比率（分子）の構造'!J$51</f>
        <v>7157</v>
      </c>
      <c r="H57" s="181"/>
      <c r="I57" s="181"/>
      <c r="J57" s="181">
        <f>'将来負担比率（分子）の構造'!K$51</f>
        <v>6833</v>
      </c>
      <c r="K57" s="181"/>
      <c r="L57" s="181"/>
      <c r="M57" s="181">
        <f>'将来負担比率（分子）の構造'!L$51</f>
        <v>6715</v>
      </c>
      <c r="N57" s="181"/>
      <c r="O57" s="181"/>
      <c r="P57" s="181">
        <f>'将来負担比率（分子）の構造'!M$51</f>
        <v>7011</v>
      </c>
    </row>
    <row r="58" spans="1:16">
      <c r="A58" s="181" t="s">
        <v>41</v>
      </c>
      <c r="B58" s="181"/>
      <c r="C58" s="181"/>
      <c r="D58" s="181">
        <f>'将来負担比率（分子）の構造'!I$50</f>
        <v>2804</v>
      </c>
      <c r="E58" s="181"/>
      <c r="F58" s="181"/>
      <c r="G58" s="181">
        <f>'将来負担比率（分子）の構造'!J$50</f>
        <v>2711</v>
      </c>
      <c r="H58" s="181"/>
      <c r="I58" s="181"/>
      <c r="J58" s="181">
        <f>'将来負担比率（分子）の構造'!K$50</f>
        <v>2594</v>
      </c>
      <c r="K58" s="181"/>
      <c r="L58" s="181"/>
      <c r="M58" s="181">
        <f>'将来負担比率（分子）の構造'!L$50</f>
        <v>2394</v>
      </c>
      <c r="N58" s="181"/>
      <c r="O58" s="181"/>
      <c r="P58" s="181">
        <f>'将来負担比率（分子）の構造'!M$50</f>
        <v>2510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2965</v>
      </c>
      <c r="C62" s="181"/>
      <c r="D62" s="181"/>
      <c r="E62" s="181">
        <f>'将来負担比率（分子）の構造'!J$45</f>
        <v>2906</v>
      </c>
      <c r="F62" s="181"/>
      <c r="G62" s="181"/>
      <c r="H62" s="181">
        <f>'将来負担比率（分子）の構造'!K$45</f>
        <v>2506</v>
      </c>
      <c r="I62" s="181"/>
      <c r="J62" s="181"/>
      <c r="K62" s="181">
        <f>'将来負担比率（分子）の構造'!L$45</f>
        <v>2338</v>
      </c>
      <c r="L62" s="181"/>
      <c r="M62" s="181"/>
      <c r="N62" s="181">
        <f>'将来負担比率（分子）の構造'!M$45</f>
        <v>2240</v>
      </c>
      <c r="O62" s="181"/>
      <c r="P62" s="181"/>
    </row>
    <row r="63" spans="1:16">
      <c r="A63" s="181" t="s">
        <v>34</v>
      </c>
      <c r="B63" s="181">
        <f>'将来負担比率（分子）の構造'!I$44</f>
        <v>25</v>
      </c>
      <c r="C63" s="181"/>
      <c r="D63" s="181"/>
      <c r="E63" s="181">
        <f>'将来負担比率（分子）の構造'!J$44</f>
        <v>22</v>
      </c>
      <c r="F63" s="181"/>
      <c r="G63" s="181"/>
      <c r="H63" s="181">
        <f>'将来負担比率（分子）の構造'!K$44</f>
        <v>18</v>
      </c>
      <c r="I63" s="181"/>
      <c r="J63" s="181"/>
      <c r="K63" s="181">
        <f>'将来負担比率（分子）の構造'!L$44</f>
        <v>14</v>
      </c>
      <c r="L63" s="181"/>
      <c r="M63" s="181"/>
      <c r="N63" s="181">
        <f>'将来負担比率（分子）の構造'!M$44</f>
        <v>11</v>
      </c>
      <c r="O63" s="181"/>
      <c r="P63" s="181"/>
    </row>
    <row r="64" spans="1:16">
      <c r="A64" s="181" t="s">
        <v>33</v>
      </c>
      <c r="B64" s="181">
        <f>'将来負担比率（分子）の構造'!I$43</f>
        <v>13895</v>
      </c>
      <c r="C64" s="181"/>
      <c r="D64" s="181"/>
      <c r="E64" s="181">
        <f>'将来負担比率（分子）の構造'!J$43</f>
        <v>13612</v>
      </c>
      <c r="F64" s="181"/>
      <c r="G64" s="181"/>
      <c r="H64" s="181">
        <f>'将来負担比率（分子）の構造'!K$43</f>
        <v>12957</v>
      </c>
      <c r="I64" s="181"/>
      <c r="J64" s="181"/>
      <c r="K64" s="181">
        <f>'将来負担比率（分子）の構造'!L$43</f>
        <v>12784</v>
      </c>
      <c r="L64" s="181"/>
      <c r="M64" s="181"/>
      <c r="N64" s="181">
        <f>'将来負担比率（分子）の構造'!M$43</f>
        <v>12311</v>
      </c>
      <c r="O64" s="181"/>
      <c r="P64" s="181"/>
    </row>
    <row r="65" spans="1:16">
      <c r="A65" s="181" t="s">
        <v>32</v>
      </c>
      <c r="B65" s="181">
        <f>'将来負担比率（分子）の構造'!I$42</f>
        <v>239</v>
      </c>
      <c r="C65" s="181"/>
      <c r="D65" s="181"/>
      <c r="E65" s="181">
        <f>'将来負担比率（分子）の構造'!J$42</f>
        <v>210</v>
      </c>
      <c r="F65" s="181"/>
      <c r="G65" s="181"/>
      <c r="H65" s="181">
        <f>'将来負担比率（分子）の構造'!K$42</f>
        <v>196</v>
      </c>
      <c r="I65" s="181"/>
      <c r="J65" s="181"/>
      <c r="K65" s="181">
        <f>'将来負担比率（分子）の構造'!L$42</f>
        <v>168</v>
      </c>
      <c r="L65" s="181"/>
      <c r="M65" s="181"/>
      <c r="N65" s="181">
        <f>'将来負担比率（分子）の構造'!M$42</f>
        <v>153</v>
      </c>
      <c r="O65" s="181"/>
      <c r="P65" s="181"/>
    </row>
    <row r="66" spans="1:16">
      <c r="A66" s="181" t="s">
        <v>31</v>
      </c>
      <c r="B66" s="181">
        <f>'将来負担比率（分子）の構造'!I$41</f>
        <v>24450</v>
      </c>
      <c r="C66" s="181"/>
      <c r="D66" s="181"/>
      <c r="E66" s="181">
        <f>'将来負担比率（分子）の構造'!J$41</f>
        <v>24286</v>
      </c>
      <c r="F66" s="181"/>
      <c r="G66" s="181"/>
      <c r="H66" s="181">
        <f>'将来負担比率（分子）の構造'!K$41</f>
        <v>23723</v>
      </c>
      <c r="I66" s="181"/>
      <c r="J66" s="181"/>
      <c r="K66" s="181">
        <f>'将来負担比率（分子）の構造'!L$41</f>
        <v>22800</v>
      </c>
      <c r="L66" s="181"/>
      <c r="M66" s="181"/>
      <c r="N66" s="181">
        <f>'将来負担比率（分子）の構造'!M$41</f>
        <v>22834</v>
      </c>
      <c r="O66" s="181"/>
      <c r="P66" s="181"/>
    </row>
    <row r="67" spans="1:16">
      <c r="A67" s="181" t="s">
        <v>75</v>
      </c>
      <c r="B67" s="181" t="e">
        <f>NA()</f>
        <v>#N/A</v>
      </c>
      <c r="C67" s="181">
        <f>IF(ISNUMBER('将来負担比率（分子）の構造'!I$53), IF('将来負担比率（分子）の構造'!I$53 &lt; 0, 0, '将来負担比率（分子）の構造'!I$53), NA())</f>
        <v>10362</v>
      </c>
      <c r="D67" s="181" t="e">
        <f>NA()</f>
        <v>#N/A</v>
      </c>
      <c r="E67" s="181" t="e">
        <f>NA()</f>
        <v>#N/A</v>
      </c>
      <c r="F67" s="181">
        <f>IF(ISNUMBER('将来負担比率（分子）の構造'!J$53), IF('将来負担比率（分子）の構造'!J$53 &lt; 0, 0, '将来負担比率（分子）の構造'!J$53), NA())</f>
        <v>10383</v>
      </c>
      <c r="G67" s="181" t="e">
        <f>NA()</f>
        <v>#N/A</v>
      </c>
      <c r="H67" s="181" t="e">
        <f>NA()</f>
        <v>#N/A</v>
      </c>
      <c r="I67" s="181">
        <f>IF(ISNUMBER('将来負担比率（分子）の構造'!K$53), IF('将来負担比率（分子）の構造'!K$53 &lt; 0, 0, '将来負担比率（分子）の構造'!K$53), NA())</f>
        <v>9737</v>
      </c>
      <c r="J67" s="181" t="e">
        <f>NA()</f>
        <v>#N/A</v>
      </c>
      <c r="K67" s="181" t="e">
        <f>NA()</f>
        <v>#N/A</v>
      </c>
      <c r="L67" s="181">
        <f>IF(ISNUMBER('将来負担比率（分子）の構造'!L$53), IF('将来負担比率（分子）の構造'!L$53 &lt; 0, 0, '将来負担比率（分子）の構造'!L$53), NA())</f>
        <v>9313</v>
      </c>
      <c r="M67" s="181" t="e">
        <f>NA()</f>
        <v>#N/A</v>
      </c>
      <c r="N67" s="181" t="e">
        <f>NA()</f>
        <v>#N/A</v>
      </c>
      <c r="O67" s="181">
        <f>IF(ISNUMBER('将来負担比率（分子）の構造'!M$53), IF('将来負担比率（分子）の構造'!M$53 &lt; 0, 0, '将来負担比率（分子）の構造'!M$53), NA())</f>
        <v>8971</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446</v>
      </c>
      <c r="C72" s="185">
        <f>基金残高に係る経年分析!G55</f>
        <v>254</v>
      </c>
      <c r="D72" s="185">
        <f>基金残高に係る経年分析!H55</f>
        <v>254</v>
      </c>
    </row>
    <row r="73" spans="1:16">
      <c r="A73" s="184" t="s">
        <v>78</v>
      </c>
      <c r="B73" s="185">
        <f>基金残高に係る経年分析!F56</f>
        <v>78</v>
      </c>
      <c r="C73" s="185">
        <f>基金残高に係る経年分析!G56</f>
        <v>137</v>
      </c>
      <c r="D73" s="185">
        <f>基金残高に係る経年分析!H56</f>
        <v>81</v>
      </c>
    </row>
    <row r="74" spans="1:16">
      <c r="A74" s="184" t="s">
        <v>79</v>
      </c>
      <c r="B74" s="185">
        <f>基金残高に係る経年分析!F57</f>
        <v>1262</v>
      </c>
      <c r="C74" s="185">
        <f>基金残高に係る経年分析!G57</f>
        <v>1200</v>
      </c>
      <c r="D74" s="185">
        <f>基金残高に係る経年分析!H57</f>
        <v>1288</v>
      </c>
    </row>
  </sheetData>
  <sheetProtection algorithmName="SHA-512" hashValue="wH62UyNyQwy27aeZGmkJGSntgwFxCgfXk6DljjbNAsMf1h5v67luyxn+k1v7jP8ja9vr0IWpzYFQ7piuIEtecQ==" saltValue="f4dPcbXTE3HBIMNN/JV7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8" t="s">
        <v>226</v>
      </c>
      <c r="C5" s="709"/>
      <c r="D5" s="709"/>
      <c r="E5" s="709"/>
      <c r="F5" s="709"/>
      <c r="G5" s="709"/>
      <c r="H5" s="709"/>
      <c r="I5" s="709"/>
      <c r="J5" s="709"/>
      <c r="K5" s="709"/>
      <c r="L5" s="709"/>
      <c r="M5" s="709"/>
      <c r="N5" s="709"/>
      <c r="O5" s="709"/>
      <c r="P5" s="709"/>
      <c r="Q5" s="710"/>
      <c r="R5" s="695">
        <v>5167264</v>
      </c>
      <c r="S5" s="696"/>
      <c r="T5" s="696"/>
      <c r="U5" s="696"/>
      <c r="V5" s="696"/>
      <c r="W5" s="696"/>
      <c r="X5" s="696"/>
      <c r="Y5" s="739"/>
      <c r="Z5" s="757">
        <v>21.5</v>
      </c>
      <c r="AA5" s="757"/>
      <c r="AB5" s="757"/>
      <c r="AC5" s="757"/>
      <c r="AD5" s="758">
        <v>4809645</v>
      </c>
      <c r="AE5" s="758"/>
      <c r="AF5" s="758"/>
      <c r="AG5" s="758"/>
      <c r="AH5" s="758"/>
      <c r="AI5" s="758"/>
      <c r="AJ5" s="758"/>
      <c r="AK5" s="758"/>
      <c r="AL5" s="740">
        <v>42.7</v>
      </c>
      <c r="AM5" s="713"/>
      <c r="AN5" s="713"/>
      <c r="AO5" s="741"/>
      <c r="AP5" s="708" t="s">
        <v>227</v>
      </c>
      <c r="AQ5" s="709"/>
      <c r="AR5" s="709"/>
      <c r="AS5" s="709"/>
      <c r="AT5" s="709"/>
      <c r="AU5" s="709"/>
      <c r="AV5" s="709"/>
      <c r="AW5" s="709"/>
      <c r="AX5" s="709"/>
      <c r="AY5" s="709"/>
      <c r="AZ5" s="709"/>
      <c r="BA5" s="709"/>
      <c r="BB5" s="709"/>
      <c r="BC5" s="709"/>
      <c r="BD5" s="709"/>
      <c r="BE5" s="709"/>
      <c r="BF5" s="710"/>
      <c r="BG5" s="640">
        <v>4638366</v>
      </c>
      <c r="BH5" s="641"/>
      <c r="BI5" s="641"/>
      <c r="BJ5" s="641"/>
      <c r="BK5" s="641"/>
      <c r="BL5" s="641"/>
      <c r="BM5" s="641"/>
      <c r="BN5" s="642"/>
      <c r="BO5" s="677">
        <v>89.8</v>
      </c>
      <c r="BP5" s="677"/>
      <c r="BQ5" s="677"/>
      <c r="BR5" s="677"/>
      <c r="BS5" s="678">
        <v>54234</v>
      </c>
      <c r="BT5" s="678"/>
      <c r="BU5" s="678"/>
      <c r="BV5" s="678"/>
      <c r="BW5" s="678"/>
      <c r="BX5" s="678"/>
      <c r="BY5" s="678"/>
      <c r="BZ5" s="678"/>
      <c r="CA5" s="678"/>
      <c r="CB5" s="728"/>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c r="B6" s="637" t="s">
        <v>231</v>
      </c>
      <c r="C6" s="638"/>
      <c r="D6" s="638"/>
      <c r="E6" s="638"/>
      <c r="F6" s="638"/>
      <c r="G6" s="638"/>
      <c r="H6" s="638"/>
      <c r="I6" s="638"/>
      <c r="J6" s="638"/>
      <c r="K6" s="638"/>
      <c r="L6" s="638"/>
      <c r="M6" s="638"/>
      <c r="N6" s="638"/>
      <c r="O6" s="638"/>
      <c r="P6" s="638"/>
      <c r="Q6" s="639"/>
      <c r="R6" s="640">
        <v>149347</v>
      </c>
      <c r="S6" s="641"/>
      <c r="T6" s="641"/>
      <c r="U6" s="641"/>
      <c r="V6" s="641"/>
      <c r="W6" s="641"/>
      <c r="X6" s="641"/>
      <c r="Y6" s="642"/>
      <c r="Z6" s="677">
        <v>0.6</v>
      </c>
      <c r="AA6" s="677"/>
      <c r="AB6" s="677"/>
      <c r="AC6" s="677"/>
      <c r="AD6" s="678">
        <v>149347</v>
      </c>
      <c r="AE6" s="678"/>
      <c r="AF6" s="678"/>
      <c r="AG6" s="678"/>
      <c r="AH6" s="678"/>
      <c r="AI6" s="678"/>
      <c r="AJ6" s="678"/>
      <c r="AK6" s="678"/>
      <c r="AL6" s="643">
        <v>1.3</v>
      </c>
      <c r="AM6" s="644"/>
      <c r="AN6" s="644"/>
      <c r="AO6" s="679"/>
      <c r="AP6" s="637" t="s">
        <v>232</v>
      </c>
      <c r="AQ6" s="638"/>
      <c r="AR6" s="638"/>
      <c r="AS6" s="638"/>
      <c r="AT6" s="638"/>
      <c r="AU6" s="638"/>
      <c r="AV6" s="638"/>
      <c r="AW6" s="638"/>
      <c r="AX6" s="638"/>
      <c r="AY6" s="638"/>
      <c r="AZ6" s="638"/>
      <c r="BA6" s="638"/>
      <c r="BB6" s="638"/>
      <c r="BC6" s="638"/>
      <c r="BD6" s="638"/>
      <c r="BE6" s="638"/>
      <c r="BF6" s="639"/>
      <c r="BG6" s="640">
        <v>4638366</v>
      </c>
      <c r="BH6" s="641"/>
      <c r="BI6" s="641"/>
      <c r="BJ6" s="641"/>
      <c r="BK6" s="641"/>
      <c r="BL6" s="641"/>
      <c r="BM6" s="641"/>
      <c r="BN6" s="642"/>
      <c r="BO6" s="677">
        <v>89.8</v>
      </c>
      <c r="BP6" s="677"/>
      <c r="BQ6" s="677"/>
      <c r="BR6" s="677"/>
      <c r="BS6" s="678">
        <v>54234</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188626</v>
      </c>
      <c r="CS6" s="641"/>
      <c r="CT6" s="641"/>
      <c r="CU6" s="641"/>
      <c r="CV6" s="641"/>
      <c r="CW6" s="641"/>
      <c r="CX6" s="641"/>
      <c r="CY6" s="642"/>
      <c r="CZ6" s="740">
        <v>0.8</v>
      </c>
      <c r="DA6" s="713"/>
      <c r="DB6" s="713"/>
      <c r="DC6" s="743"/>
      <c r="DD6" s="646" t="s">
        <v>128</v>
      </c>
      <c r="DE6" s="641"/>
      <c r="DF6" s="641"/>
      <c r="DG6" s="641"/>
      <c r="DH6" s="641"/>
      <c r="DI6" s="641"/>
      <c r="DJ6" s="641"/>
      <c r="DK6" s="641"/>
      <c r="DL6" s="641"/>
      <c r="DM6" s="641"/>
      <c r="DN6" s="641"/>
      <c r="DO6" s="641"/>
      <c r="DP6" s="642"/>
      <c r="DQ6" s="646">
        <v>188626</v>
      </c>
      <c r="DR6" s="641"/>
      <c r="DS6" s="641"/>
      <c r="DT6" s="641"/>
      <c r="DU6" s="641"/>
      <c r="DV6" s="641"/>
      <c r="DW6" s="641"/>
      <c r="DX6" s="641"/>
      <c r="DY6" s="641"/>
      <c r="DZ6" s="641"/>
      <c r="EA6" s="641"/>
      <c r="EB6" s="641"/>
      <c r="EC6" s="684"/>
    </row>
    <row r="7" spans="2:143" ht="11.25" customHeight="1">
      <c r="B7" s="637" t="s">
        <v>234</v>
      </c>
      <c r="C7" s="638"/>
      <c r="D7" s="638"/>
      <c r="E7" s="638"/>
      <c r="F7" s="638"/>
      <c r="G7" s="638"/>
      <c r="H7" s="638"/>
      <c r="I7" s="638"/>
      <c r="J7" s="638"/>
      <c r="K7" s="638"/>
      <c r="L7" s="638"/>
      <c r="M7" s="638"/>
      <c r="N7" s="638"/>
      <c r="O7" s="638"/>
      <c r="P7" s="638"/>
      <c r="Q7" s="639"/>
      <c r="R7" s="640">
        <v>3592</v>
      </c>
      <c r="S7" s="641"/>
      <c r="T7" s="641"/>
      <c r="U7" s="641"/>
      <c r="V7" s="641"/>
      <c r="W7" s="641"/>
      <c r="X7" s="641"/>
      <c r="Y7" s="642"/>
      <c r="Z7" s="677">
        <v>0</v>
      </c>
      <c r="AA7" s="677"/>
      <c r="AB7" s="677"/>
      <c r="AC7" s="677"/>
      <c r="AD7" s="678">
        <v>3592</v>
      </c>
      <c r="AE7" s="678"/>
      <c r="AF7" s="678"/>
      <c r="AG7" s="678"/>
      <c r="AH7" s="678"/>
      <c r="AI7" s="678"/>
      <c r="AJ7" s="678"/>
      <c r="AK7" s="678"/>
      <c r="AL7" s="643">
        <v>0</v>
      </c>
      <c r="AM7" s="644"/>
      <c r="AN7" s="644"/>
      <c r="AO7" s="679"/>
      <c r="AP7" s="637" t="s">
        <v>235</v>
      </c>
      <c r="AQ7" s="638"/>
      <c r="AR7" s="638"/>
      <c r="AS7" s="638"/>
      <c r="AT7" s="638"/>
      <c r="AU7" s="638"/>
      <c r="AV7" s="638"/>
      <c r="AW7" s="638"/>
      <c r="AX7" s="638"/>
      <c r="AY7" s="638"/>
      <c r="AZ7" s="638"/>
      <c r="BA7" s="638"/>
      <c r="BB7" s="638"/>
      <c r="BC7" s="638"/>
      <c r="BD7" s="638"/>
      <c r="BE7" s="638"/>
      <c r="BF7" s="639"/>
      <c r="BG7" s="640">
        <v>2242310</v>
      </c>
      <c r="BH7" s="641"/>
      <c r="BI7" s="641"/>
      <c r="BJ7" s="641"/>
      <c r="BK7" s="641"/>
      <c r="BL7" s="641"/>
      <c r="BM7" s="641"/>
      <c r="BN7" s="642"/>
      <c r="BO7" s="677">
        <v>43.4</v>
      </c>
      <c r="BP7" s="677"/>
      <c r="BQ7" s="677"/>
      <c r="BR7" s="677"/>
      <c r="BS7" s="678">
        <v>54234</v>
      </c>
      <c r="BT7" s="678"/>
      <c r="BU7" s="678"/>
      <c r="BV7" s="678"/>
      <c r="BW7" s="678"/>
      <c r="BX7" s="678"/>
      <c r="BY7" s="678"/>
      <c r="BZ7" s="678"/>
      <c r="CA7" s="678"/>
      <c r="CB7" s="728"/>
      <c r="CD7" s="673" t="s">
        <v>236</v>
      </c>
      <c r="CE7" s="674"/>
      <c r="CF7" s="674"/>
      <c r="CG7" s="674"/>
      <c r="CH7" s="674"/>
      <c r="CI7" s="674"/>
      <c r="CJ7" s="674"/>
      <c r="CK7" s="674"/>
      <c r="CL7" s="674"/>
      <c r="CM7" s="674"/>
      <c r="CN7" s="674"/>
      <c r="CO7" s="674"/>
      <c r="CP7" s="674"/>
      <c r="CQ7" s="675"/>
      <c r="CR7" s="640">
        <v>2508341</v>
      </c>
      <c r="CS7" s="641"/>
      <c r="CT7" s="641"/>
      <c r="CU7" s="641"/>
      <c r="CV7" s="641"/>
      <c r="CW7" s="641"/>
      <c r="CX7" s="641"/>
      <c r="CY7" s="642"/>
      <c r="CZ7" s="677">
        <v>10.7</v>
      </c>
      <c r="DA7" s="677"/>
      <c r="DB7" s="677"/>
      <c r="DC7" s="677"/>
      <c r="DD7" s="646">
        <v>45663</v>
      </c>
      <c r="DE7" s="641"/>
      <c r="DF7" s="641"/>
      <c r="DG7" s="641"/>
      <c r="DH7" s="641"/>
      <c r="DI7" s="641"/>
      <c r="DJ7" s="641"/>
      <c r="DK7" s="641"/>
      <c r="DL7" s="641"/>
      <c r="DM7" s="641"/>
      <c r="DN7" s="641"/>
      <c r="DO7" s="641"/>
      <c r="DP7" s="642"/>
      <c r="DQ7" s="646">
        <v>2003690</v>
      </c>
      <c r="DR7" s="641"/>
      <c r="DS7" s="641"/>
      <c r="DT7" s="641"/>
      <c r="DU7" s="641"/>
      <c r="DV7" s="641"/>
      <c r="DW7" s="641"/>
      <c r="DX7" s="641"/>
      <c r="DY7" s="641"/>
      <c r="DZ7" s="641"/>
      <c r="EA7" s="641"/>
      <c r="EB7" s="641"/>
      <c r="EC7" s="684"/>
    </row>
    <row r="8" spans="2:143" ht="11.25" customHeight="1">
      <c r="B8" s="637" t="s">
        <v>237</v>
      </c>
      <c r="C8" s="638"/>
      <c r="D8" s="638"/>
      <c r="E8" s="638"/>
      <c r="F8" s="638"/>
      <c r="G8" s="638"/>
      <c r="H8" s="638"/>
      <c r="I8" s="638"/>
      <c r="J8" s="638"/>
      <c r="K8" s="638"/>
      <c r="L8" s="638"/>
      <c r="M8" s="638"/>
      <c r="N8" s="638"/>
      <c r="O8" s="638"/>
      <c r="P8" s="638"/>
      <c r="Q8" s="639"/>
      <c r="R8" s="640">
        <v>11639</v>
      </c>
      <c r="S8" s="641"/>
      <c r="T8" s="641"/>
      <c r="U8" s="641"/>
      <c r="V8" s="641"/>
      <c r="W8" s="641"/>
      <c r="X8" s="641"/>
      <c r="Y8" s="642"/>
      <c r="Z8" s="677">
        <v>0</v>
      </c>
      <c r="AA8" s="677"/>
      <c r="AB8" s="677"/>
      <c r="AC8" s="677"/>
      <c r="AD8" s="678">
        <v>11639</v>
      </c>
      <c r="AE8" s="678"/>
      <c r="AF8" s="678"/>
      <c r="AG8" s="678"/>
      <c r="AH8" s="678"/>
      <c r="AI8" s="678"/>
      <c r="AJ8" s="678"/>
      <c r="AK8" s="678"/>
      <c r="AL8" s="643">
        <v>0.1</v>
      </c>
      <c r="AM8" s="644"/>
      <c r="AN8" s="644"/>
      <c r="AO8" s="679"/>
      <c r="AP8" s="637" t="s">
        <v>238</v>
      </c>
      <c r="AQ8" s="638"/>
      <c r="AR8" s="638"/>
      <c r="AS8" s="638"/>
      <c r="AT8" s="638"/>
      <c r="AU8" s="638"/>
      <c r="AV8" s="638"/>
      <c r="AW8" s="638"/>
      <c r="AX8" s="638"/>
      <c r="AY8" s="638"/>
      <c r="AZ8" s="638"/>
      <c r="BA8" s="638"/>
      <c r="BB8" s="638"/>
      <c r="BC8" s="638"/>
      <c r="BD8" s="638"/>
      <c r="BE8" s="638"/>
      <c r="BF8" s="639"/>
      <c r="BG8" s="640">
        <v>79209</v>
      </c>
      <c r="BH8" s="641"/>
      <c r="BI8" s="641"/>
      <c r="BJ8" s="641"/>
      <c r="BK8" s="641"/>
      <c r="BL8" s="641"/>
      <c r="BM8" s="641"/>
      <c r="BN8" s="642"/>
      <c r="BO8" s="677">
        <v>1.5</v>
      </c>
      <c r="BP8" s="677"/>
      <c r="BQ8" s="677"/>
      <c r="BR8" s="677"/>
      <c r="BS8" s="646" t="s">
        <v>137</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8306038</v>
      </c>
      <c r="CS8" s="641"/>
      <c r="CT8" s="641"/>
      <c r="CU8" s="641"/>
      <c r="CV8" s="641"/>
      <c r="CW8" s="641"/>
      <c r="CX8" s="641"/>
      <c r="CY8" s="642"/>
      <c r="CZ8" s="677">
        <v>35.299999999999997</v>
      </c>
      <c r="DA8" s="677"/>
      <c r="DB8" s="677"/>
      <c r="DC8" s="677"/>
      <c r="DD8" s="646">
        <v>29251</v>
      </c>
      <c r="DE8" s="641"/>
      <c r="DF8" s="641"/>
      <c r="DG8" s="641"/>
      <c r="DH8" s="641"/>
      <c r="DI8" s="641"/>
      <c r="DJ8" s="641"/>
      <c r="DK8" s="641"/>
      <c r="DL8" s="641"/>
      <c r="DM8" s="641"/>
      <c r="DN8" s="641"/>
      <c r="DO8" s="641"/>
      <c r="DP8" s="642"/>
      <c r="DQ8" s="646">
        <v>4125038</v>
      </c>
      <c r="DR8" s="641"/>
      <c r="DS8" s="641"/>
      <c r="DT8" s="641"/>
      <c r="DU8" s="641"/>
      <c r="DV8" s="641"/>
      <c r="DW8" s="641"/>
      <c r="DX8" s="641"/>
      <c r="DY8" s="641"/>
      <c r="DZ8" s="641"/>
      <c r="EA8" s="641"/>
      <c r="EB8" s="641"/>
      <c r="EC8" s="684"/>
    </row>
    <row r="9" spans="2:143" ht="11.25" customHeight="1">
      <c r="B9" s="637" t="s">
        <v>240</v>
      </c>
      <c r="C9" s="638"/>
      <c r="D9" s="638"/>
      <c r="E9" s="638"/>
      <c r="F9" s="638"/>
      <c r="G9" s="638"/>
      <c r="H9" s="638"/>
      <c r="I9" s="638"/>
      <c r="J9" s="638"/>
      <c r="K9" s="638"/>
      <c r="L9" s="638"/>
      <c r="M9" s="638"/>
      <c r="N9" s="638"/>
      <c r="O9" s="638"/>
      <c r="P9" s="638"/>
      <c r="Q9" s="639"/>
      <c r="R9" s="640">
        <v>7542</v>
      </c>
      <c r="S9" s="641"/>
      <c r="T9" s="641"/>
      <c r="U9" s="641"/>
      <c r="V9" s="641"/>
      <c r="W9" s="641"/>
      <c r="X9" s="641"/>
      <c r="Y9" s="642"/>
      <c r="Z9" s="677">
        <v>0</v>
      </c>
      <c r="AA9" s="677"/>
      <c r="AB9" s="677"/>
      <c r="AC9" s="677"/>
      <c r="AD9" s="678">
        <v>7542</v>
      </c>
      <c r="AE9" s="678"/>
      <c r="AF9" s="678"/>
      <c r="AG9" s="678"/>
      <c r="AH9" s="678"/>
      <c r="AI9" s="678"/>
      <c r="AJ9" s="678"/>
      <c r="AK9" s="678"/>
      <c r="AL9" s="643">
        <v>0.1</v>
      </c>
      <c r="AM9" s="644"/>
      <c r="AN9" s="644"/>
      <c r="AO9" s="679"/>
      <c r="AP9" s="637" t="s">
        <v>241</v>
      </c>
      <c r="AQ9" s="638"/>
      <c r="AR9" s="638"/>
      <c r="AS9" s="638"/>
      <c r="AT9" s="638"/>
      <c r="AU9" s="638"/>
      <c r="AV9" s="638"/>
      <c r="AW9" s="638"/>
      <c r="AX9" s="638"/>
      <c r="AY9" s="638"/>
      <c r="AZ9" s="638"/>
      <c r="BA9" s="638"/>
      <c r="BB9" s="638"/>
      <c r="BC9" s="638"/>
      <c r="BD9" s="638"/>
      <c r="BE9" s="638"/>
      <c r="BF9" s="639"/>
      <c r="BG9" s="640">
        <v>1869181</v>
      </c>
      <c r="BH9" s="641"/>
      <c r="BI9" s="641"/>
      <c r="BJ9" s="641"/>
      <c r="BK9" s="641"/>
      <c r="BL9" s="641"/>
      <c r="BM9" s="641"/>
      <c r="BN9" s="642"/>
      <c r="BO9" s="677">
        <v>36.200000000000003</v>
      </c>
      <c r="BP9" s="677"/>
      <c r="BQ9" s="677"/>
      <c r="BR9" s="677"/>
      <c r="BS9" s="646" t="s">
        <v>128</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1647865</v>
      </c>
      <c r="CS9" s="641"/>
      <c r="CT9" s="641"/>
      <c r="CU9" s="641"/>
      <c r="CV9" s="641"/>
      <c r="CW9" s="641"/>
      <c r="CX9" s="641"/>
      <c r="CY9" s="642"/>
      <c r="CZ9" s="677">
        <v>7</v>
      </c>
      <c r="DA9" s="677"/>
      <c r="DB9" s="677"/>
      <c r="DC9" s="677"/>
      <c r="DD9" s="646">
        <v>205316</v>
      </c>
      <c r="DE9" s="641"/>
      <c r="DF9" s="641"/>
      <c r="DG9" s="641"/>
      <c r="DH9" s="641"/>
      <c r="DI9" s="641"/>
      <c r="DJ9" s="641"/>
      <c r="DK9" s="641"/>
      <c r="DL9" s="641"/>
      <c r="DM9" s="641"/>
      <c r="DN9" s="641"/>
      <c r="DO9" s="641"/>
      <c r="DP9" s="642"/>
      <c r="DQ9" s="646">
        <v>1038765</v>
      </c>
      <c r="DR9" s="641"/>
      <c r="DS9" s="641"/>
      <c r="DT9" s="641"/>
      <c r="DU9" s="641"/>
      <c r="DV9" s="641"/>
      <c r="DW9" s="641"/>
      <c r="DX9" s="641"/>
      <c r="DY9" s="641"/>
      <c r="DZ9" s="641"/>
      <c r="EA9" s="641"/>
      <c r="EB9" s="641"/>
      <c r="EC9" s="684"/>
    </row>
    <row r="10" spans="2:143" ht="11.25" customHeight="1">
      <c r="B10" s="637" t="s">
        <v>243</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128</v>
      </c>
      <c r="AA10" s="677"/>
      <c r="AB10" s="677"/>
      <c r="AC10" s="677"/>
      <c r="AD10" s="678" t="s">
        <v>137</v>
      </c>
      <c r="AE10" s="678"/>
      <c r="AF10" s="678"/>
      <c r="AG10" s="678"/>
      <c r="AH10" s="678"/>
      <c r="AI10" s="678"/>
      <c r="AJ10" s="678"/>
      <c r="AK10" s="678"/>
      <c r="AL10" s="643" t="s">
        <v>128</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124416</v>
      </c>
      <c r="BH10" s="641"/>
      <c r="BI10" s="641"/>
      <c r="BJ10" s="641"/>
      <c r="BK10" s="641"/>
      <c r="BL10" s="641"/>
      <c r="BM10" s="641"/>
      <c r="BN10" s="642"/>
      <c r="BO10" s="677">
        <v>2.4</v>
      </c>
      <c r="BP10" s="677"/>
      <c r="BQ10" s="677"/>
      <c r="BR10" s="677"/>
      <c r="BS10" s="646">
        <v>20689</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69239</v>
      </c>
      <c r="CS10" s="641"/>
      <c r="CT10" s="641"/>
      <c r="CU10" s="641"/>
      <c r="CV10" s="641"/>
      <c r="CW10" s="641"/>
      <c r="CX10" s="641"/>
      <c r="CY10" s="642"/>
      <c r="CZ10" s="677">
        <v>0.3</v>
      </c>
      <c r="DA10" s="677"/>
      <c r="DB10" s="677"/>
      <c r="DC10" s="677"/>
      <c r="DD10" s="646" t="s">
        <v>128</v>
      </c>
      <c r="DE10" s="641"/>
      <c r="DF10" s="641"/>
      <c r="DG10" s="641"/>
      <c r="DH10" s="641"/>
      <c r="DI10" s="641"/>
      <c r="DJ10" s="641"/>
      <c r="DK10" s="641"/>
      <c r="DL10" s="641"/>
      <c r="DM10" s="641"/>
      <c r="DN10" s="641"/>
      <c r="DO10" s="641"/>
      <c r="DP10" s="642"/>
      <c r="DQ10" s="646">
        <v>64459</v>
      </c>
      <c r="DR10" s="641"/>
      <c r="DS10" s="641"/>
      <c r="DT10" s="641"/>
      <c r="DU10" s="641"/>
      <c r="DV10" s="641"/>
      <c r="DW10" s="641"/>
      <c r="DX10" s="641"/>
      <c r="DY10" s="641"/>
      <c r="DZ10" s="641"/>
      <c r="EA10" s="641"/>
      <c r="EB10" s="641"/>
      <c r="EC10" s="684"/>
    </row>
    <row r="11" spans="2:143" ht="11.25" customHeight="1">
      <c r="B11" s="637" t="s">
        <v>246</v>
      </c>
      <c r="C11" s="638"/>
      <c r="D11" s="638"/>
      <c r="E11" s="638"/>
      <c r="F11" s="638"/>
      <c r="G11" s="638"/>
      <c r="H11" s="638"/>
      <c r="I11" s="638"/>
      <c r="J11" s="638"/>
      <c r="K11" s="638"/>
      <c r="L11" s="638"/>
      <c r="M11" s="638"/>
      <c r="N11" s="638"/>
      <c r="O11" s="638"/>
      <c r="P11" s="638"/>
      <c r="Q11" s="639"/>
      <c r="R11" s="640">
        <v>854550</v>
      </c>
      <c r="S11" s="641"/>
      <c r="T11" s="641"/>
      <c r="U11" s="641"/>
      <c r="V11" s="641"/>
      <c r="W11" s="641"/>
      <c r="X11" s="641"/>
      <c r="Y11" s="642"/>
      <c r="Z11" s="643">
        <v>3.6</v>
      </c>
      <c r="AA11" s="644"/>
      <c r="AB11" s="644"/>
      <c r="AC11" s="645"/>
      <c r="AD11" s="646">
        <v>854550</v>
      </c>
      <c r="AE11" s="641"/>
      <c r="AF11" s="641"/>
      <c r="AG11" s="641"/>
      <c r="AH11" s="641"/>
      <c r="AI11" s="641"/>
      <c r="AJ11" s="641"/>
      <c r="AK11" s="642"/>
      <c r="AL11" s="643">
        <v>7.6</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169504</v>
      </c>
      <c r="BH11" s="641"/>
      <c r="BI11" s="641"/>
      <c r="BJ11" s="641"/>
      <c r="BK11" s="641"/>
      <c r="BL11" s="641"/>
      <c r="BM11" s="641"/>
      <c r="BN11" s="642"/>
      <c r="BO11" s="677">
        <v>3.3</v>
      </c>
      <c r="BP11" s="677"/>
      <c r="BQ11" s="677"/>
      <c r="BR11" s="677"/>
      <c r="BS11" s="646">
        <v>33545</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1107343</v>
      </c>
      <c r="CS11" s="641"/>
      <c r="CT11" s="641"/>
      <c r="CU11" s="641"/>
      <c r="CV11" s="641"/>
      <c r="CW11" s="641"/>
      <c r="CX11" s="641"/>
      <c r="CY11" s="642"/>
      <c r="CZ11" s="677">
        <v>4.7</v>
      </c>
      <c r="DA11" s="677"/>
      <c r="DB11" s="677"/>
      <c r="DC11" s="677"/>
      <c r="DD11" s="646">
        <v>1045653</v>
      </c>
      <c r="DE11" s="641"/>
      <c r="DF11" s="641"/>
      <c r="DG11" s="641"/>
      <c r="DH11" s="641"/>
      <c r="DI11" s="641"/>
      <c r="DJ11" s="641"/>
      <c r="DK11" s="641"/>
      <c r="DL11" s="641"/>
      <c r="DM11" s="641"/>
      <c r="DN11" s="641"/>
      <c r="DO11" s="641"/>
      <c r="DP11" s="642"/>
      <c r="DQ11" s="646">
        <v>52133</v>
      </c>
      <c r="DR11" s="641"/>
      <c r="DS11" s="641"/>
      <c r="DT11" s="641"/>
      <c r="DU11" s="641"/>
      <c r="DV11" s="641"/>
      <c r="DW11" s="641"/>
      <c r="DX11" s="641"/>
      <c r="DY11" s="641"/>
      <c r="DZ11" s="641"/>
      <c r="EA11" s="641"/>
      <c r="EB11" s="641"/>
      <c r="EC11" s="684"/>
    </row>
    <row r="12" spans="2:143" ht="11.25" customHeight="1">
      <c r="B12" s="637" t="s">
        <v>249</v>
      </c>
      <c r="C12" s="638"/>
      <c r="D12" s="638"/>
      <c r="E12" s="638"/>
      <c r="F12" s="638"/>
      <c r="G12" s="638"/>
      <c r="H12" s="638"/>
      <c r="I12" s="638"/>
      <c r="J12" s="638"/>
      <c r="K12" s="638"/>
      <c r="L12" s="638"/>
      <c r="M12" s="638"/>
      <c r="N12" s="638"/>
      <c r="O12" s="638"/>
      <c r="P12" s="638"/>
      <c r="Q12" s="639"/>
      <c r="R12" s="640">
        <v>8904</v>
      </c>
      <c r="S12" s="641"/>
      <c r="T12" s="641"/>
      <c r="U12" s="641"/>
      <c r="V12" s="641"/>
      <c r="W12" s="641"/>
      <c r="X12" s="641"/>
      <c r="Y12" s="642"/>
      <c r="Z12" s="677">
        <v>0</v>
      </c>
      <c r="AA12" s="677"/>
      <c r="AB12" s="677"/>
      <c r="AC12" s="677"/>
      <c r="AD12" s="678">
        <v>8904</v>
      </c>
      <c r="AE12" s="678"/>
      <c r="AF12" s="678"/>
      <c r="AG12" s="678"/>
      <c r="AH12" s="678"/>
      <c r="AI12" s="678"/>
      <c r="AJ12" s="678"/>
      <c r="AK12" s="678"/>
      <c r="AL12" s="643">
        <v>0.1</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1902061</v>
      </c>
      <c r="BH12" s="641"/>
      <c r="BI12" s="641"/>
      <c r="BJ12" s="641"/>
      <c r="BK12" s="641"/>
      <c r="BL12" s="641"/>
      <c r="BM12" s="641"/>
      <c r="BN12" s="642"/>
      <c r="BO12" s="677">
        <v>36.799999999999997</v>
      </c>
      <c r="BP12" s="677"/>
      <c r="BQ12" s="677"/>
      <c r="BR12" s="677"/>
      <c r="BS12" s="646" t="s">
        <v>128</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331208</v>
      </c>
      <c r="CS12" s="641"/>
      <c r="CT12" s="641"/>
      <c r="CU12" s="641"/>
      <c r="CV12" s="641"/>
      <c r="CW12" s="641"/>
      <c r="CX12" s="641"/>
      <c r="CY12" s="642"/>
      <c r="CZ12" s="677">
        <v>1.4</v>
      </c>
      <c r="DA12" s="677"/>
      <c r="DB12" s="677"/>
      <c r="DC12" s="677"/>
      <c r="DD12" s="646" t="s">
        <v>128</v>
      </c>
      <c r="DE12" s="641"/>
      <c r="DF12" s="641"/>
      <c r="DG12" s="641"/>
      <c r="DH12" s="641"/>
      <c r="DI12" s="641"/>
      <c r="DJ12" s="641"/>
      <c r="DK12" s="641"/>
      <c r="DL12" s="641"/>
      <c r="DM12" s="641"/>
      <c r="DN12" s="641"/>
      <c r="DO12" s="641"/>
      <c r="DP12" s="642"/>
      <c r="DQ12" s="646">
        <v>193128</v>
      </c>
      <c r="DR12" s="641"/>
      <c r="DS12" s="641"/>
      <c r="DT12" s="641"/>
      <c r="DU12" s="641"/>
      <c r="DV12" s="641"/>
      <c r="DW12" s="641"/>
      <c r="DX12" s="641"/>
      <c r="DY12" s="641"/>
      <c r="DZ12" s="641"/>
      <c r="EA12" s="641"/>
      <c r="EB12" s="641"/>
      <c r="EC12" s="684"/>
    </row>
    <row r="13" spans="2:143" ht="11.25" customHeight="1">
      <c r="B13" s="637" t="s">
        <v>252</v>
      </c>
      <c r="C13" s="638"/>
      <c r="D13" s="638"/>
      <c r="E13" s="638"/>
      <c r="F13" s="638"/>
      <c r="G13" s="638"/>
      <c r="H13" s="638"/>
      <c r="I13" s="638"/>
      <c r="J13" s="638"/>
      <c r="K13" s="638"/>
      <c r="L13" s="638"/>
      <c r="M13" s="638"/>
      <c r="N13" s="638"/>
      <c r="O13" s="638"/>
      <c r="P13" s="638"/>
      <c r="Q13" s="639"/>
      <c r="R13" s="640" t="s">
        <v>137</v>
      </c>
      <c r="S13" s="641"/>
      <c r="T13" s="641"/>
      <c r="U13" s="641"/>
      <c r="V13" s="641"/>
      <c r="W13" s="641"/>
      <c r="X13" s="641"/>
      <c r="Y13" s="642"/>
      <c r="Z13" s="677" t="s">
        <v>137</v>
      </c>
      <c r="AA13" s="677"/>
      <c r="AB13" s="677"/>
      <c r="AC13" s="677"/>
      <c r="AD13" s="678" t="s">
        <v>128</v>
      </c>
      <c r="AE13" s="678"/>
      <c r="AF13" s="678"/>
      <c r="AG13" s="678"/>
      <c r="AH13" s="678"/>
      <c r="AI13" s="678"/>
      <c r="AJ13" s="678"/>
      <c r="AK13" s="678"/>
      <c r="AL13" s="643" t="s">
        <v>137</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1859612</v>
      </c>
      <c r="BH13" s="641"/>
      <c r="BI13" s="641"/>
      <c r="BJ13" s="641"/>
      <c r="BK13" s="641"/>
      <c r="BL13" s="641"/>
      <c r="BM13" s="641"/>
      <c r="BN13" s="642"/>
      <c r="BO13" s="677">
        <v>36</v>
      </c>
      <c r="BP13" s="677"/>
      <c r="BQ13" s="677"/>
      <c r="BR13" s="677"/>
      <c r="BS13" s="646" t="s">
        <v>128</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3554581</v>
      </c>
      <c r="CS13" s="641"/>
      <c r="CT13" s="641"/>
      <c r="CU13" s="641"/>
      <c r="CV13" s="641"/>
      <c r="CW13" s="641"/>
      <c r="CX13" s="641"/>
      <c r="CY13" s="642"/>
      <c r="CZ13" s="677">
        <v>15.1</v>
      </c>
      <c r="DA13" s="677"/>
      <c r="DB13" s="677"/>
      <c r="DC13" s="677"/>
      <c r="DD13" s="646">
        <v>1973487</v>
      </c>
      <c r="DE13" s="641"/>
      <c r="DF13" s="641"/>
      <c r="DG13" s="641"/>
      <c r="DH13" s="641"/>
      <c r="DI13" s="641"/>
      <c r="DJ13" s="641"/>
      <c r="DK13" s="641"/>
      <c r="DL13" s="641"/>
      <c r="DM13" s="641"/>
      <c r="DN13" s="641"/>
      <c r="DO13" s="641"/>
      <c r="DP13" s="642"/>
      <c r="DQ13" s="646">
        <v>1602488</v>
      </c>
      <c r="DR13" s="641"/>
      <c r="DS13" s="641"/>
      <c r="DT13" s="641"/>
      <c r="DU13" s="641"/>
      <c r="DV13" s="641"/>
      <c r="DW13" s="641"/>
      <c r="DX13" s="641"/>
      <c r="DY13" s="641"/>
      <c r="DZ13" s="641"/>
      <c r="EA13" s="641"/>
      <c r="EB13" s="641"/>
      <c r="EC13" s="684"/>
    </row>
    <row r="14" spans="2:143" ht="11.25" customHeight="1">
      <c r="B14" s="637" t="s">
        <v>255</v>
      </c>
      <c r="C14" s="638"/>
      <c r="D14" s="638"/>
      <c r="E14" s="638"/>
      <c r="F14" s="638"/>
      <c r="G14" s="638"/>
      <c r="H14" s="638"/>
      <c r="I14" s="638"/>
      <c r="J14" s="638"/>
      <c r="K14" s="638"/>
      <c r="L14" s="638"/>
      <c r="M14" s="638"/>
      <c r="N14" s="638"/>
      <c r="O14" s="638"/>
      <c r="P14" s="638"/>
      <c r="Q14" s="639"/>
      <c r="R14" s="640">
        <v>16411</v>
      </c>
      <c r="S14" s="641"/>
      <c r="T14" s="641"/>
      <c r="U14" s="641"/>
      <c r="V14" s="641"/>
      <c r="W14" s="641"/>
      <c r="X14" s="641"/>
      <c r="Y14" s="642"/>
      <c r="Z14" s="677">
        <v>0.1</v>
      </c>
      <c r="AA14" s="677"/>
      <c r="AB14" s="677"/>
      <c r="AC14" s="677"/>
      <c r="AD14" s="678">
        <v>16411</v>
      </c>
      <c r="AE14" s="678"/>
      <c r="AF14" s="678"/>
      <c r="AG14" s="678"/>
      <c r="AH14" s="678"/>
      <c r="AI14" s="678"/>
      <c r="AJ14" s="678"/>
      <c r="AK14" s="678"/>
      <c r="AL14" s="643">
        <v>0.1</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98279</v>
      </c>
      <c r="BH14" s="641"/>
      <c r="BI14" s="641"/>
      <c r="BJ14" s="641"/>
      <c r="BK14" s="641"/>
      <c r="BL14" s="641"/>
      <c r="BM14" s="641"/>
      <c r="BN14" s="642"/>
      <c r="BO14" s="677">
        <v>1.9</v>
      </c>
      <c r="BP14" s="677"/>
      <c r="BQ14" s="677"/>
      <c r="BR14" s="677"/>
      <c r="BS14" s="646" t="s">
        <v>128</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1437174</v>
      </c>
      <c r="CS14" s="641"/>
      <c r="CT14" s="641"/>
      <c r="CU14" s="641"/>
      <c r="CV14" s="641"/>
      <c r="CW14" s="641"/>
      <c r="CX14" s="641"/>
      <c r="CY14" s="642"/>
      <c r="CZ14" s="677">
        <v>6.1</v>
      </c>
      <c r="DA14" s="677"/>
      <c r="DB14" s="677"/>
      <c r="DC14" s="677"/>
      <c r="DD14" s="646">
        <v>694090</v>
      </c>
      <c r="DE14" s="641"/>
      <c r="DF14" s="641"/>
      <c r="DG14" s="641"/>
      <c r="DH14" s="641"/>
      <c r="DI14" s="641"/>
      <c r="DJ14" s="641"/>
      <c r="DK14" s="641"/>
      <c r="DL14" s="641"/>
      <c r="DM14" s="641"/>
      <c r="DN14" s="641"/>
      <c r="DO14" s="641"/>
      <c r="DP14" s="642"/>
      <c r="DQ14" s="646">
        <v>879982</v>
      </c>
      <c r="DR14" s="641"/>
      <c r="DS14" s="641"/>
      <c r="DT14" s="641"/>
      <c r="DU14" s="641"/>
      <c r="DV14" s="641"/>
      <c r="DW14" s="641"/>
      <c r="DX14" s="641"/>
      <c r="DY14" s="641"/>
      <c r="DZ14" s="641"/>
      <c r="EA14" s="641"/>
      <c r="EB14" s="641"/>
      <c r="EC14" s="684"/>
    </row>
    <row r="15" spans="2:143" ht="11.25" customHeight="1">
      <c r="B15" s="637" t="s">
        <v>258</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128</v>
      </c>
      <c r="AA15" s="677"/>
      <c r="AB15" s="677"/>
      <c r="AC15" s="677"/>
      <c r="AD15" s="678" t="s">
        <v>128</v>
      </c>
      <c r="AE15" s="678"/>
      <c r="AF15" s="678"/>
      <c r="AG15" s="678"/>
      <c r="AH15" s="678"/>
      <c r="AI15" s="678"/>
      <c r="AJ15" s="678"/>
      <c r="AK15" s="678"/>
      <c r="AL15" s="643" t="s">
        <v>128</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395716</v>
      </c>
      <c r="BH15" s="641"/>
      <c r="BI15" s="641"/>
      <c r="BJ15" s="641"/>
      <c r="BK15" s="641"/>
      <c r="BL15" s="641"/>
      <c r="BM15" s="641"/>
      <c r="BN15" s="642"/>
      <c r="BO15" s="677">
        <v>7.7</v>
      </c>
      <c r="BP15" s="677"/>
      <c r="BQ15" s="677"/>
      <c r="BR15" s="677"/>
      <c r="BS15" s="646" t="s">
        <v>128</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1949002</v>
      </c>
      <c r="CS15" s="641"/>
      <c r="CT15" s="641"/>
      <c r="CU15" s="641"/>
      <c r="CV15" s="641"/>
      <c r="CW15" s="641"/>
      <c r="CX15" s="641"/>
      <c r="CY15" s="642"/>
      <c r="CZ15" s="677">
        <v>8.3000000000000007</v>
      </c>
      <c r="DA15" s="677"/>
      <c r="DB15" s="677"/>
      <c r="DC15" s="677"/>
      <c r="DD15" s="646">
        <v>349396</v>
      </c>
      <c r="DE15" s="641"/>
      <c r="DF15" s="641"/>
      <c r="DG15" s="641"/>
      <c r="DH15" s="641"/>
      <c r="DI15" s="641"/>
      <c r="DJ15" s="641"/>
      <c r="DK15" s="641"/>
      <c r="DL15" s="641"/>
      <c r="DM15" s="641"/>
      <c r="DN15" s="641"/>
      <c r="DO15" s="641"/>
      <c r="DP15" s="642"/>
      <c r="DQ15" s="646">
        <v>1194500</v>
      </c>
      <c r="DR15" s="641"/>
      <c r="DS15" s="641"/>
      <c r="DT15" s="641"/>
      <c r="DU15" s="641"/>
      <c r="DV15" s="641"/>
      <c r="DW15" s="641"/>
      <c r="DX15" s="641"/>
      <c r="DY15" s="641"/>
      <c r="DZ15" s="641"/>
      <c r="EA15" s="641"/>
      <c r="EB15" s="641"/>
      <c r="EC15" s="684"/>
    </row>
    <row r="16" spans="2:143" ht="11.25" customHeight="1">
      <c r="B16" s="637" t="s">
        <v>261</v>
      </c>
      <c r="C16" s="638"/>
      <c r="D16" s="638"/>
      <c r="E16" s="638"/>
      <c r="F16" s="638"/>
      <c r="G16" s="638"/>
      <c r="H16" s="638"/>
      <c r="I16" s="638"/>
      <c r="J16" s="638"/>
      <c r="K16" s="638"/>
      <c r="L16" s="638"/>
      <c r="M16" s="638"/>
      <c r="N16" s="638"/>
      <c r="O16" s="638"/>
      <c r="P16" s="638"/>
      <c r="Q16" s="639"/>
      <c r="R16" s="640">
        <v>4739</v>
      </c>
      <c r="S16" s="641"/>
      <c r="T16" s="641"/>
      <c r="U16" s="641"/>
      <c r="V16" s="641"/>
      <c r="W16" s="641"/>
      <c r="X16" s="641"/>
      <c r="Y16" s="642"/>
      <c r="Z16" s="677">
        <v>0</v>
      </c>
      <c r="AA16" s="677"/>
      <c r="AB16" s="677"/>
      <c r="AC16" s="677"/>
      <c r="AD16" s="678">
        <v>4739</v>
      </c>
      <c r="AE16" s="678"/>
      <c r="AF16" s="678"/>
      <c r="AG16" s="678"/>
      <c r="AH16" s="678"/>
      <c r="AI16" s="678"/>
      <c r="AJ16" s="678"/>
      <c r="AK16" s="678"/>
      <c r="AL16" s="643">
        <v>0</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128</v>
      </c>
      <c r="BP16" s="677"/>
      <c r="BQ16" s="677"/>
      <c r="BR16" s="677"/>
      <c r="BS16" s="646" t="s">
        <v>128</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60055</v>
      </c>
      <c r="CS16" s="641"/>
      <c r="CT16" s="641"/>
      <c r="CU16" s="641"/>
      <c r="CV16" s="641"/>
      <c r="CW16" s="641"/>
      <c r="CX16" s="641"/>
      <c r="CY16" s="642"/>
      <c r="CZ16" s="677">
        <v>0.3</v>
      </c>
      <c r="DA16" s="677"/>
      <c r="DB16" s="677"/>
      <c r="DC16" s="677"/>
      <c r="DD16" s="646" t="s">
        <v>128</v>
      </c>
      <c r="DE16" s="641"/>
      <c r="DF16" s="641"/>
      <c r="DG16" s="641"/>
      <c r="DH16" s="641"/>
      <c r="DI16" s="641"/>
      <c r="DJ16" s="641"/>
      <c r="DK16" s="641"/>
      <c r="DL16" s="641"/>
      <c r="DM16" s="641"/>
      <c r="DN16" s="641"/>
      <c r="DO16" s="641"/>
      <c r="DP16" s="642"/>
      <c r="DQ16" s="646">
        <v>8550</v>
      </c>
      <c r="DR16" s="641"/>
      <c r="DS16" s="641"/>
      <c r="DT16" s="641"/>
      <c r="DU16" s="641"/>
      <c r="DV16" s="641"/>
      <c r="DW16" s="641"/>
      <c r="DX16" s="641"/>
      <c r="DY16" s="641"/>
      <c r="DZ16" s="641"/>
      <c r="EA16" s="641"/>
      <c r="EB16" s="641"/>
      <c r="EC16" s="684"/>
    </row>
    <row r="17" spans="2:133" ht="11.25" customHeight="1">
      <c r="B17" s="637" t="s">
        <v>264</v>
      </c>
      <c r="C17" s="638"/>
      <c r="D17" s="638"/>
      <c r="E17" s="638"/>
      <c r="F17" s="638"/>
      <c r="G17" s="638"/>
      <c r="H17" s="638"/>
      <c r="I17" s="638"/>
      <c r="J17" s="638"/>
      <c r="K17" s="638"/>
      <c r="L17" s="638"/>
      <c r="M17" s="638"/>
      <c r="N17" s="638"/>
      <c r="O17" s="638"/>
      <c r="P17" s="638"/>
      <c r="Q17" s="639"/>
      <c r="R17" s="640">
        <v>87373</v>
      </c>
      <c r="S17" s="641"/>
      <c r="T17" s="641"/>
      <c r="U17" s="641"/>
      <c r="V17" s="641"/>
      <c r="W17" s="641"/>
      <c r="X17" s="641"/>
      <c r="Y17" s="642"/>
      <c r="Z17" s="677">
        <v>0.4</v>
      </c>
      <c r="AA17" s="677"/>
      <c r="AB17" s="677"/>
      <c r="AC17" s="677"/>
      <c r="AD17" s="678">
        <v>87373</v>
      </c>
      <c r="AE17" s="678"/>
      <c r="AF17" s="678"/>
      <c r="AG17" s="678"/>
      <c r="AH17" s="678"/>
      <c r="AI17" s="678"/>
      <c r="AJ17" s="678"/>
      <c r="AK17" s="678"/>
      <c r="AL17" s="643">
        <v>0.8</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128</v>
      </c>
      <c r="BP17" s="677"/>
      <c r="BQ17" s="677"/>
      <c r="BR17" s="677"/>
      <c r="BS17" s="646" t="s">
        <v>266</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2388132</v>
      </c>
      <c r="CS17" s="641"/>
      <c r="CT17" s="641"/>
      <c r="CU17" s="641"/>
      <c r="CV17" s="641"/>
      <c r="CW17" s="641"/>
      <c r="CX17" s="641"/>
      <c r="CY17" s="642"/>
      <c r="CZ17" s="677">
        <v>10.1</v>
      </c>
      <c r="DA17" s="677"/>
      <c r="DB17" s="677"/>
      <c r="DC17" s="677"/>
      <c r="DD17" s="646" t="s">
        <v>128</v>
      </c>
      <c r="DE17" s="641"/>
      <c r="DF17" s="641"/>
      <c r="DG17" s="641"/>
      <c r="DH17" s="641"/>
      <c r="DI17" s="641"/>
      <c r="DJ17" s="641"/>
      <c r="DK17" s="641"/>
      <c r="DL17" s="641"/>
      <c r="DM17" s="641"/>
      <c r="DN17" s="641"/>
      <c r="DO17" s="641"/>
      <c r="DP17" s="642"/>
      <c r="DQ17" s="646">
        <v>2245632</v>
      </c>
      <c r="DR17" s="641"/>
      <c r="DS17" s="641"/>
      <c r="DT17" s="641"/>
      <c r="DU17" s="641"/>
      <c r="DV17" s="641"/>
      <c r="DW17" s="641"/>
      <c r="DX17" s="641"/>
      <c r="DY17" s="641"/>
      <c r="DZ17" s="641"/>
      <c r="EA17" s="641"/>
      <c r="EB17" s="641"/>
      <c r="EC17" s="684"/>
    </row>
    <row r="18" spans="2:133" ht="11.25" customHeight="1">
      <c r="B18" s="637" t="s">
        <v>268</v>
      </c>
      <c r="C18" s="638"/>
      <c r="D18" s="638"/>
      <c r="E18" s="638"/>
      <c r="F18" s="638"/>
      <c r="G18" s="638"/>
      <c r="H18" s="638"/>
      <c r="I18" s="638"/>
      <c r="J18" s="638"/>
      <c r="K18" s="638"/>
      <c r="L18" s="638"/>
      <c r="M18" s="638"/>
      <c r="N18" s="638"/>
      <c r="O18" s="638"/>
      <c r="P18" s="638"/>
      <c r="Q18" s="639"/>
      <c r="R18" s="640">
        <v>31916</v>
      </c>
      <c r="S18" s="641"/>
      <c r="T18" s="641"/>
      <c r="U18" s="641"/>
      <c r="V18" s="641"/>
      <c r="W18" s="641"/>
      <c r="X18" s="641"/>
      <c r="Y18" s="642"/>
      <c r="Z18" s="677">
        <v>0.1</v>
      </c>
      <c r="AA18" s="677"/>
      <c r="AB18" s="677"/>
      <c r="AC18" s="677"/>
      <c r="AD18" s="678">
        <v>31916</v>
      </c>
      <c r="AE18" s="678"/>
      <c r="AF18" s="678"/>
      <c r="AG18" s="678"/>
      <c r="AH18" s="678"/>
      <c r="AI18" s="678"/>
      <c r="AJ18" s="678"/>
      <c r="AK18" s="678"/>
      <c r="AL18" s="643">
        <v>0.3</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266</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128</v>
      </c>
      <c r="DA18" s="677"/>
      <c r="DB18" s="677"/>
      <c r="DC18" s="677"/>
      <c r="DD18" s="646" t="s">
        <v>128</v>
      </c>
      <c r="DE18" s="641"/>
      <c r="DF18" s="641"/>
      <c r="DG18" s="641"/>
      <c r="DH18" s="641"/>
      <c r="DI18" s="641"/>
      <c r="DJ18" s="641"/>
      <c r="DK18" s="641"/>
      <c r="DL18" s="641"/>
      <c r="DM18" s="641"/>
      <c r="DN18" s="641"/>
      <c r="DO18" s="641"/>
      <c r="DP18" s="642"/>
      <c r="DQ18" s="646" t="s">
        <v>128</v>
      </c>
      <c r="DR18" s="641"/>
      <c r="DS18" s="641"/>
      <c r="DT18" s="641"/>
      <c r="DU18" s="641"/>
      <c r="DV18" s="641"/>
      <c r="DW18" s="641"/>
      <c r="DX18" s="641"/>
      <c r="DY18" s="641"/>
      <c r="DZ18" s="641"/>
      <c r="EA18" s="641"/>
      <c r="EB18" s="641"/>
      <c r="EC18" s="684"/>
    </row>
    <row r="19" spans="2:133" ht="11.25" customHeight="1">
      <c r="B19" s="637" t="s">
        <v>271</v>
      </c>
      <c r="C19" s="638"/>
      <c r="D19" s="638"/>
      <c r="E19" s="638"/>
      <c r="F19" s="638"/>
      <c r="G19" s="638"/>
      <c r="H19" s="638"/>
      <c r="I19" s="638"/>
      <c r="J19" s="638"/>
      <c r="K19" s="638"/>
      <c r="L19" s="638"/>
      <c r="M19" s="638"/>
      <c r="N19" s="638"/>
      <c r="O19" s="638"/>
      <c r="P19" s="638"/>
      <c r="Q19" s="639"/>
      <c r="R19" s="640">
        <v>2430</v>
      </c>
      <c r="S19" s="641"/>
      <c r="T19" s="641"/>
      <c r="U19" s="641"/>
      <c r="V19" s="641"/>
      <c r="W19" s="641"/>
      <c r="X19" s="641"/>
      <c r="Y19" s="642"/>
      <c r="Z19" s="677">
        <v>0</v>
      </c>
      <c r="AA19" s="677"/>
      <c r="AB19" s="677"/>
      <c r="AC19" s="677"/>
      <c r="AD19" s="678">
        <v>2430</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528898</v>
      </c>
      <c r="BH19" s="641"/>
      <c r="BI19" s="641"/>
      <c r="BJ19" s="641"/>
      <c r="BK19" s="641"/>
      <c r="BL19" s="641"/>
      <c r="BM19" s="641"/>
      <c r="BN19" s="642"/>
      <c r="BO19" s="677">
        <v>10.199999999999999</v>
      </c>
      <c r="BP19" s="677"/>
      <c r="BQ19" s="677"/>
      <c r="BR19" s="677"/>
      <c r="BS19" s="646" t="s">
        <v>137</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128</v>
      </c>
      <c r="DA19" s="677"/>
      <c r="DB19" s="677"/>
      <c r="DC19" s="677"/>
      <c r="DD19" s="646" t="s">
        <v>128</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c r="B20" s="637" t="s">
        <v>274</v>
      </c>
      <c r="C20" s="638"/>
      <c r="D20" s="638"/>
      <c r="E20" s="638"/>
      <c r="F20" s="638"/>
      <c r="G20" s="638"/>
      <c r="H20" s="638"/>
      <c r="I20" s="638"/>
      <c r="J20" s="638"/>
      <c r="K20" s="638"/>
      <c r="L20" s="638"/>
      <c r="M20" s="638"/>
      <c r="N20" s="638"/>
      <c r="O20" s="638"/>
      <c r="P20" s="638"/>
      <c r="Q20" s="639"/>
      <c r="R20" s="640">
        <v>941</v>
      </c>
      <c r="S20" s="641"/>
      <c r="T20" s="641"/>
      <c r="U20" s="641"/>
      <c r="V20" s="641"/>
      <c r="W20" s="641"/>
      <c r="X20" s="641"/>
      <c r="Y20" s="642"/>
      <c r="Z20" s="677">
        <v>0</v>
      </c>
      <c r="AA20" s="677"/>
      <c r="AB20" s="677"/>
      <c r="AC20" s="677"/>
      <c r="AD20" s="678">
        <v>941</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528898</v>
      </c>
      <c r="BH20" s="641"/>
      <c r="BI20" s="641"/>
      <c r="BJ20" s="641"/>
      <c r="BK20" s="641"/>
      <c r="BL20" s="641"/>
      <c r="BM20" s="641"/>
      <c r="BN20" s="642"/>
      <c r="BO20" s="677">
        <v>10.199999999999999</v>
      </c>
      <c r="BP20" s="677"/>
      <c r="BQ20" s="677"/>
      <c r="BR20" s="677"/>
      <c r="BS20" s="646" t="s">
        <v>128</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23547604</v>
      </c>
      <c r="CS20" s="641"/>
      <c r="CT20" s="641"/>
      <c r="CU20" s="641"/>
      <c r="CV20" s="641"/>
      <c r="CW20" s="641"/>
      <c r="CX20" s="641"/>
      <c r="CY20" s="642"/>
      <c r="CZ20" s="677">
        <v>100</v>
      </c>
      <c r="DA20" s="677"/>
      <c r="DB20" s="677"/>
      <c r="DC20" s="677"/>
      <c r="DD20" s="646">
        <v>4342856</v>
      </c>
      <c r="DE20" s="641"/>
      <c r="DF20" s="641"/>
      <c r="DG20" s="641"/>
      <c r="DH20" s="641"/>
      <c r="DI20" s="641"/>
      <c r="DJ20" s="641"/>
      <c r="DK20" s="641"/>
      <c r="DL20" s="641"/>
      <c r="DM20" s="641"/>
      <c r="DN20" s="641"/>
      <c r="DO20" s="641"/>
      <c r="DP20" s="642"/>
      <c r="DQ20" s="646">
        <v>13596991</v>
      </c>
      <c r="DR20" s="641"/>
      <c r="DS20" s="641"/>
      <c r="DT20" s="641"/>
      <c r="DU20" s="641"/>
      <c r="DV20" s="641"/>
      <c r="DW20" s="641"/>
      <c r="DX20" s="641"/>
      <c r="DY20" s="641"/>
      <c r="DZ20" s="641"/>
      <c r="EA20" s="641"/>
      <c r="EB20" s="641"/>
      <c r="EC20" s="684"/>
    </row>
    <row r="21" spans="2:133" ht="11.25" customHeight="1">
      <c r="B21" s="637" t="s">
        <v>277</v>
      </c>
      <c r="C21" s="638"/>
      <c r="D21" s="638"/>
      <c r="E21" s="638"/>
      <c r="F21" s="638"/>
      <c r="G21" s="638"/>
      <c r="H21" s="638"/>
      <c r="I21" s="638"/>
      <c r="J21" s="638"/>
      <c r="K21" s="638"/>
      <c r="L21" s="638"/>
      <c r="M21" s="638"/>
      <c r="N21" s="638"/>
      <c r="O21" s="638"/>
      <c r="P21" s="638"/>
      <c r="Q21" s="639"/>
      <c r="R21" s="640">
        <v>52086</v>
      </c>
      <c r="S21" s="641"/>
      <c r="T21" s="641"/>
      <c r="U21" s="641"/>
      <c r="V21" s="641"/>
      <c r="W21" s="641"/>
      <c r="X21" s="641"/>
      <c r="Y21" s="642"/>
      <c r="Z21" s="677">
        <v>0.2</v>
      </c>
      <c r="AA21" s="677"/>
      <c r="AB21" s="677"/>
      <c r="AC21" s="677"/>
      <c r="AD21" s="678">
        <v>52086</v>
      </c>
      <c r="AE21" s="678"/>
      <c r="AF21" s="678"/>
      <c r="AG21" s="678"/>
      <c r="AH21" s="678"/>
      <c r="AI21" s="678"/>
      <c r="AJ21" s="678"/>
      <c r="AK21" s="678"/>
      <c r="AL21" s="643">
        <v>0.5</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v>171279</v>
      </c>
      <c r="BH21" s="641"/>
      <c r="BI21" s="641"/>
      <c r="BJ21" s="641"/>
      <c r="BK21" s="641"/>
      <c r="BL21" s="641"/>
      <c r="BM21" s="641"/>
      <c r="BN21" s="642"/>
      <c r="BO21" s="677">
        <v>3.3</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279</v>
      </c>
      <c r="C22" s="638"/>
      <c r="D22" s="638"/>
      <c r="E22" s="638"/>
      <c r="F22" s="638"/>
      <c r="G22" s="638"/>
      <c r="H22" s="638"/>
      <c r="I22" s="638"/>
      <c r="J22" s="638"/>
      <c r="K22" s="638"/>
      <c r="L22" s="638"/>
      <c r="M22" s="638"/>
      <c r="N22" s="638"/>
      <c r="O22" s="638"/>
      <c r="P22" s="638"/>
      <c r="Q22" s="639"/>
      <c r="R22" s="640">
        <v>5732381</v>
      </c>
      <c r="S22" s="641"/>
      <c r="T22" s="641"/>
      <c r="U22" s="641"/>
      <c r="V22" s="641"/>
      <c r="W22" s="641"/>
      <c r="X22" s="641"/>
      <c r="Y22" s="642"/>
      <c r="Z22" s="677">
        <v>23.8</v>
      </c>
      <c r="AA22" s="677"/>
      <c r="AB22" s="677"/>
      <c r="AC22" s="677"/>
      <c r="AD22" s="678">
        <v>5264256</v>
      </c>
      <c r="AE22" s="678"/>
      <c r="AF22" s="678"/>
      <c r="AG22" s="678"/>
      <c r="AH22" s="678"/>
      <c r="AI22" s="678"/>
      <c r="AJ22" s="678"/>
      <c r="AK22" s="678"/>
      <c r="AL22" s="643">
        <v>46.8</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128</v>
      </c>
      <c r="BH22" s="641"/>
      <c r="BI22" s="641"/>
      <c r="BJ22" s="641"/>
      <c r="BK22" s="641"/>
      <c r="BL22" s="641"/>
      <c r="BM22" s="641"/>
      <c r="BN22" s="642"/>
      <c r="BO22" s="677" t="s">
        <v>128</v>
      </c>
      <c r="BP22" s="677"/>
      <c r="BQ22" s="677"/>
      <c r="BR22" s="677"/>
      <c r="BS22" s="646" t="s">
        <v>128</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282</v>
      </c>
      <c r="C23" s="638"/>
      <c r="D23" s="638"/>
      <c r="E23" s="638"/>
      <c r="F23" s="638"/>
      <c r="G23" s="638"/>
      <c r="H23" s="638"/>
      <c r="I23" s="638"/>
      <c r="J23" s="638"/>
      <c r="K23" s="638"/>
      <c r="L23" s="638"/>
      <c r="M23" s="638"/>
      <c r="N23" s="638"/>
      <c r="O23" s="638"/>
      <c r="P23" s="638"/>
      <c r="Q23" s="639"/>
      <c r="R23" s="640">
        <v>5264256</v>
      </c>
      <c r="S23" s="641"/>
      <c r="T23" s="641"/>
      <c r="U23" s="641"/>
      <c r="V23" s="641"/>
      <c r="W23" s="641"/>
      <c r="X23" s="641"/>
      <c r="Y23" s="642"/>
      <c r="Z23" s="677">
        <v>21.9</v>
      </c>
      <c r="AA23" s="677"/>
      <c r="AB23" s="677"/>
      <c r="AC23" s="677"/>
      <c r="AD23" s="678">
        <v>5264256</v>
      </c>
      <c r="AE23" s="678"/>
      <c r="AF23" s="678"/>
      <c r="AG23" s="678"/>
      <c r="AH23" s="678"/>
      <c r="AI23" s="678"/>
      <c r="AJ23" s="678"/>
      <c r="AK23" s="678"/>
      <c r="AL23" s="643">
        <v>46.8</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v>357619</v>
      </c>
      <c r="BH23" s="641"/>
      <c r="BI23" s="641"/>
      <c r="BJ23" s="641"/>
      <c r="BK23" s="641"/>
      <c r="BL23" s="641"/>
      <c r="BM23" s="641"/>
      <c r="BN23" s="642"/>
      <c r="BO23" s="677">
        <v>6.9</v>
      </c>
      <c r="BP23" s="677"/>
      <c r="BQ23" s="677"/>
      <c r="BR23" s="677"/>
      <c r="BS23" s="646" t="s">
        <v>137</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c r="B24" s="637" t="s">
        <v>289</v>
      </c>
      <c r="C24" s="638"/>
      <c r="D24" s="638"/>
      <c r="E24" s="638"/>
      <c r="F24" s="638"/>
      <c r="G24" s="638"/>
      <c r="H24" s="638"/>
      <c r="I24" s="638"/>
      <c r="J24" s="638"/>
      <c r="K24" s="638"/>
      <c r="L24" s="638"/>
      <c r="M24" s="638"/>
      <c r="N24" s="638"/>
      <c r="O24" s="638"/>
      <c r="P24" s="638"/>
      <c r="Q24" s="639"/>
      <c r="R24" s="640">
        <v>468091</v>
      </c>
      <c r="S24" s="641"/>
      <c r="T24" s="641"/>
      <c r="U24" s="641"/>
      <c r="V24" s="641"/>
      <c r="W24" s="641"/>
      <c r="X24" s="641"/>
      <c r="Y24" s="642"/>
      <c r="Z24" s="677">
        <v>1.9</v>
      </c>
      <c r="AA24" s="677"/>
      <c r="AB24" s="677"/>
      <c r="AC24" s="677"/>
      <c r="AD24" s="678" t="s">
        <v>128</v>
      </c>
      <c r="AE24" s="678"/>
      <c r="AF24" s="678"/>
      <c r="AG24" s="678"/>
      <c r="AH24" s="678"/>
      <c r="AI24" s="678"/>
      <c r="AJ24" s="678"/>
      <c r="AK24" s="678"/>
      <c r="AL24" s="643" t="s">
        <v>128</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128</v>
      </c>
      <c r="BH24" s="641"/>
      <c r="BI24" s="641"/>
      <c r="BJ24" s="641"/>
      <c r="BK24" s="641"/>
      <c r="BL24" s="641"/>
      <c r="BM24" s="641"/>
      <c r="BN24" s="642"/>
      <c r="BO24" s="677" t="s">
        <v>128</v>
      </c>
      <c r="BP24" s="677"/>
      <c r="BQ24" s="677"/>
      <c r="BR24" s="677"/>
      <c r="BS24" s="646" t="s">
        <v>128</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10964998</v>
      </c>
      <c r="CS24" s="696"/>
      <c r="CT24" s="696"/>
      <c r="CU24" s="696"/>
      <c r="CV24" s="696"/>
      <c r="CW24" s="696"/>
      <c r="CX24" s="696"/>
      <c r="CY24" s="739"/>
      <c r="CZ24" s="740">
        <v>46.6</v>
      </c>
      <c r="DA24" s="713"/>
      <c r="DB24" s="713"/>
      <c r="DC24" s="743"/>
      <c r="DD24" s="738">
        <v>6875320</v>
      </c>
      <c r="DE24" s="696"/>
      <c r="DF24" s="696"/>
      <c r="DG24" s="696"/>
      <c r="DH24" s="696"/>
      <c r="DI24" s="696"/>
      <c r="DJ24" s="696"/>
      <c r="DK24" s="739"/>
      <c r="DL24" s="738">
        <v>6782648</v>
      </c>
      <c r="DM24" s="696"/>
      <c r="DN24" s="696"/>
      <c r="DO24" s="696"/>
      <c r="DP24" s="696"/>
      <c r="DQ24" s="696"/>
      <c r="DR24" s="696"/>
      <c r="DS24" s="696"/>
      <c r="DT24" s="696"/>
      <c r="DU24" s="696"/>
      <c r="DV24" s="739"/>
      <c r="DW24" s="740">
        <v>57.7</v>
      </c>
      <c r="DX24" s="713"/>
      <c r="DY24" s="713"/>
      <c r="DZ24" s="713"/>
      <c r="EA24" s="713"/>
      <c r="EB24" s="713"/>
      <c r="EC24" s="741"/>
    </row>
    <row r="25" spans="2:133" ht="11.25" customHeight="1">
      <c r="B25" s="637" t="s">
        <v>292</v>
      </c>
      <c r="C25" s="638"/>
      <c r="D25" s="638"/>
      <c r="E25" s="638"/>
      <c r="F25" s="638"/>
      <c r="G25" s="638"/>
      <c r="H25" s="638"/>
      <c r="I25" s="638"/>
      <c r="J25" s="638"/>
      <c r="K25" s="638"/>
      <c r="L25" s="638"/>
      <c r="M25" s="638"/>
      <c r="N25" s="638"/>
      <c r="O25" s="638"/>
      <c r="P25" s="638"/>
      <c r="Q25" s="639"/>
      <c r="R25" s="640">
        <v>34</v>
      </c>
      <c r="S25" s="641"/>
      <c r="T25" s="641"/>
      <c r="U25" s="641"/>
      <c r="V25" s="641"/>
      <c r="W25" s="641"/>
      <c r="X25" s="641"/>
      <c r="Y25" s="642"/>
      <c r="Z25" s="677">
        <v>0</v>
      </c>
      <c r="AA25" s="677"/>
      <c r="AB25" s="677"/>
      <c r="AC25" s="677"/>
      <c r="AD25" s="678" t="s">
        <v>128</v>
      </c>
      <c r="AE25" s="678"/>
      <c r="AF25" s="678"/>
      <c r="AG25" s="678"/>
      <c r="AH25" s="678"/>
      <c r="AI25" s="678"/>
      <c r="AJ25" s="678"/>
      <c r="AK25" s="678"/>
      <c r="AL25" s="643" t="s">
        <v>137</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128</v>
      </c>
      <c r="BH25" s="641"/>
      <c r="BI25" s="641"/>
      <c r="BJ25" s="641"/>
      <c r="BK25" s="641"/>
      <c r="BL25" s="641"/>
      <c r="BM25" s="641"/>
      <c r="BN25" s="642"/>
      <c r="BO25" s="677" t="s">
        <v>137</v>
      </c>
      <c r="BP25" s="677"/>
      <c r="BQ25" s="677"/>
      <c r="BR25" s="677"/>
      <c r="BS25" s="646" t="s">
        <v>128</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3401668</v>
      </c>
      <c r="CS25" s="659"/>
      <c r="CT25" s="659"/>
      <c r="CU25" s="659"/>
      <c r="CV25" s="659"/>
      <c r="CW25" s="659"/>
      <c r="CX25" s="659"/>
      <c r="CY25" s="660"/>
      <c r="CZ25" s="643">
        <v>14.4</v>
      </c>
      <c r="DA25" s="661"/>
      <c r="DB25" s="661"/>
      <c r="DC25" s="662"/>
      <c r="DD25" s="646">
        <v>3129718</v>
      </c>
      <c r="DE25" s="659"/>
      <c r="DF25" s="659"/>
      <c r="DG25" s="659"/>
      <c r="DH25" s="659"/>
      <c r="DI25" s="659"/>
      <c r="DJ25" s="659"/>
      <c r="DK25" s="660"/>
      <c r="DL25" s="646">
        <v>3058233</v>
      </c>
      <c r="DM25" s="659"/>
      <c r="DN25" s="659"/>
      <c r="DO25" s="659"/>
      <c r="DP25" s="659"/>
      <c r="DQ25" s="659"/>
      <c r="DR25" s="659"/>
      <c r="DS25" s="659"/>
      <c r="DT25" s="659"/>
      <c r="DU25" s="659"/>
      <c r="DV25" s="660"/>
      <c r="DW25" s="643">
        <v>26</v>
      </c>
      <c r="DX25" s="661"/>
      <c r="DY25" s="661"/>
      <c r="DZ25" s="661"/>
      <c r="EA25" s="661"/>
      <c r="EB25" s="661"/>
      <c r="EC25" s="676"/>
    </row>
    <row r="26" spans="2:133" ht="11.25" customHeight="1">
      <c r="B26" s="637" t="s">
        <v>295</v>
      </c>
      <c r="C26" s="638"/>
      <c r="D26" s="638"/>
      <c r="E26" s="638"/>
      <c r="F26" s="638"/>
      <c r="G26" s="638"/>
      <c r="H26" s="638"/>
      <c r="I26" s="638"/>
      <c r="J26" s="638"/>
      <c r="K26" s="638"/>
      <c r="L26" s="638"/>
      <c r="M26" s="638"/>
      <c r="N26" s="638"/>
      <c r="O26" s="638"/>
      <c r="P26" s="638"/>
      <c r="Q26" s="639"/>
      <c r="R26" s="640">
        <v>12043742</v>
      </c>
      <c r="S26" s="641"/>
      <c r="T26" s="641"/>
      <c r="U26" s="641"/>
      <c r="V26" s="641"/>
      <c r="W26" s="641"/>
      <c r="X26" s="641"/>
      <c r="Y26" s="642"/>
      <c r="Z26" s="677">
        <v>50.1</v>
      </c>
      <c r="AA26" s="677"/>
      <c r="AB26" s="677"/>
      <c r="AC26" s="677"/>
      <c r="AD26" s="678">
        <v>11217998</v>
      </c>
      <c r="AE26" s="678"/>
      <c r="AF26" s="678"/>
      <c r="AG26" s="678"/>
      <c r="AH26" s="678"/>
      <c r="AI26" s="678"/>
      <c r="AJ26" s="678"/>
      <c r="AK26" s="678"/>
      <c r="AL26" s="643">
        <v>99.6</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128</v>
      </c>
      <c r="BH26" s="641"/>
      <c r="BI26" s="641"/>
      <c r="BJ26" s="641"/>
      <c r="BK26" s="641"/>
      <c r="BL26" s="641"/>
      <c r="BM26" s="641"/>
      <c r="BN26" s="642"/>
      <c r="BO26" s="677" t="s">
        <v>128</v>
      </c>
      <c r="BP26" s="677"/>
      <c r="BQ26" s="677"/>
      <c r="BR26" s="677"/>
      <c r="BS26" s="646" t="s">
        <v>137</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2070100</v>
      </c>
      <c r="CS26" s="641"/>
      <c r="CT26" s="641"/>
      <c r="CU26" s="641"/>
      <c r="CV26" s="641"/>
      <c r="CW26" s="641"/>
      <c r="CX26" s="641"/>
      <c r="CY26" s="642"/>
      <c r="CZ26" s="643">
        <v>8.8000000000000007</v>
      </c>
      <c r="DA26" s="661"/>
      <c r="DB26" s="661"/>
      <c r="DC26" s="662"/>
      <c r="DD26" s="646">
        <v>1812833</v>
      </c>
      <c r="DE26" s="641"/>
      <c r="DF26" s="641"/>
      <c r="DG26" s="641"/>
      <c r="DH26" s="641"/>
      <c r="DI26" s="641"/>
      <c r="DJ26" s="641"/>
      <c r="DK26" s="642"/>
      <c r="DL26" s="646" t="s">
        <v>128</v>
      </c>
      <c r="DM26" s="641"/>
      <c r="DN26" s="641"/>
      <c r="DO26" s="641"/>
      <c r="DP26" s="641"/>
      <c r="DQ26" s="641"/>
      <c r="DR26" s="641"/>
      <c r="DS26" s="641"/>
      <c r="DT26" s="641"/>
      <c r="DU26" s="641"/>
      <c r="DV26" s="642"/>
      <c r="DW26" s="643" t="s">
        <v>128</v>
      </c>
      <c r="DX26" s="661"/>
      <c r="DY26" s="661"/>
      <c r="DZ26" s="661"/>
      <c r="EA26" s="661"/>
      <c r="EB26" s="661"/>
      <c r="EC26" s="676"/>
    </row>
    <row r="27" spans="2:133" ht="11.25" customHeight="1">
      <c r="B27" s="637" t="s">
        <v>298</v>
      </c>
      <c r="C27" s="638"/>
      <c r="D27" s="638"/>
      <c r="E27" s="638"/>
      <c r="F27" s="638"/>
      <c r="G27" s="638"/>
      <c r="H27" s="638"/>
      <c r="I27" s="638"/>
      <c r="J27" s="638"/>
      <c r="K27" s="638"/>
      <c r="L27" s="638"/>
      <c r="M27" s="638"/>
      <c r="N27" s="638"/>
      <c r="O27" s="638"/>
      <c r="P27" s="638"/>
      <c r="Q27" s="639"/>
      <c r="R27" s="640">
        <v>5202</v>
      </c>
      <c r="S27" s="641"/>
      <c r="T27" s="641"/>
      <c r="U27" s="641"/>
      <c r="V27" s="641"/>
      <c r="W27" s="641"/>
      <c r="X27" s="641"/>
      <c r="Y27" s="642"/>
      <c r="Z27" s="677">
        <v>0</v>
      </c>
      <c r="AA27" s="677"/>
      <c r="AB27" s="677"/>
      <c r="AC27" s="677"/>
      <c r="AD27" s="678">
        <v>5202</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5167264</v>
      </c>
      <c r="BH27" s="641"/>
      <c r="BI27" s="641"/>
      <c r="BJ27" s="641"/>
      <c r="BK27" s="641"/>
      <c r="BL27" s="641"/>
      <c r="BM27" s="641"/>
      <c r="BN27" s="642"/>
      <c r="BO27" s="677">
        <v>100</v>
      </c>
      <c r="BP27" s="677"/>
      <c r="BQ27" s="677"/>
      <c r="BR27" s="677"/>
      <c r="BS27" s="646">
        <v>54234</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5175388</v>
      </c>
      <c r="CS27" s="659"/>
      <c r="CT27" s="659"/>
      <c r="CU27" s="659"/>
      <c r="CV27" s="659"/>
      <c r="CW27" s="659"/>
      <c r="CX27" s="659"/>
      <c r="CY27" s="660"/>
      <c r="CZ27" s="643">
        <v>22</v>
      </c>
      <c r="DA27" s="661"/>
      <c r="DB27" s="661"/>
      <c r="DC27" s="662"/>
      <c r="DD27" s="646">
        <v>1500160</v>
      </c>
      <c r="DE27" s="659"/>
      <c r="DF27" s="659"/>
      <c r="DG27" s="659"/>
      <c r="DH27" s="659"/>
      <c r="DI27" s="659"/>
      <c r="DJ27" s="659"/>
      <c r="DK27" s="660"/>
      <c r="DL27" s="646">
        <v>1482659</v>
      </c>
      <c r="DM27" s="659"/>
      <c r="DN27" s="659"/>
      <c r="DO27" s="659"/>
      <c r="DP27" s="659"/>
      <c r="DQ27" s="659"/>
      <c r="DR27" s="659"/>
      <c r="DS27" s="659"/>
      <c r="DT27" s="659"/>
      <c r="DU27" s="659"/>
      <c r="DV27" s="660"/>
      <c r="DW27" s="643">
        <v>12.6</v>
      </c>
      <c r="DX27" s="661"/>
      <c r="DY27" s="661"/>
      <c r="DZ27" s="661"/>
      <c r="EA27" s="661"/>
      <c r="EB27" s="661"/>
      <c r="EC27" s="676"/>
    </row>
    <row r="28" spans="2:133" ht="11.25" customHeight="1">
      <c r="B28" s="637" t="s">
        <v>301</v>
      </c>
      <c r="C28" s="638"/>
      <c r="D28" s="638"/>
      <c r="E28" s="638"/>
      <c r="F28" s="638"/>
      <c r="G28" s="638"/>
      <c r="H28" s="638"/>
      <c r="I28" s="638"/>
      <c r="J28" s="638"/>
      <c r="K28" s="638"/>
      <c r="L28" s="638"/>
      <c r="M28" s="638"/>
      <c r="N28" s="638"/>
      <c r="O28" s="638"/>
      <c r="P28" s="638"/>
      <c r="Q28" s="639"/>
      <c r="R28" s="640">
        <v>45334</v>
      </c>
      <c r="S28" s="641"/>
      <c r="T28" s="641"/>
      <c r="U28" s="641"/>
      <c r="V28" s="641"/>
      <c r="W28" s="641"/>
      <c r="X28" s="641"/>
      <c r="Y28" s="642"/>
      <c r="Z28" s="677">
        <v>0.2</v>
      </c>
      <c r="AA28" s="677"/>
      <c r="AB28" s="677"/>
      <c r="AC28" s="677"/>
      <c r="AD28" s="678" t="s">
        <v>128</v>
      </c>
      <c r="AE28" s="678"/>
      <c r="AF28" s="678"/>
      <c r="AG28" s="678"/>
      <c r="AH28" s="678"/>
      <c r="AI28" s="678"/>
      <c r="AJ28" s="678"/>
      <c r="AK28" s="678"/>
      <c r="AL28" s="643" t="s">
        <v>128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2387942</v>
      </c>
      <c r="CS28" s="641"/>
      <c r="CT28" s="641"/>
      <c r="CU28" s="641"/>
      <c r="CV28" s="641"/>
      <c r="CW28" s="641"/>
      <c r="CX28" s="641"/>
      <c r="CY28" s="642"/>
      <c r="CZ28" s="643">
        <v>10.1</v>
      </c>
      <c r="DA28" s="661"/>
      <c r="DB28" s="661"/>
      <c r="DC28" s="662"/>
      <c r="DD28" s="646">
        <v>2245442</v>
      </c>
      <c r="DE28" s="641"/>
      <c r="DF28" s="641"/>
      <c r="DG28" s="641"/>
      <c r="DH28" s="641"/>
      <c r="DI28" s="641"/>
      <c r="DJ28" s="641"/>
      <c r="DK28" s="642"/>
      <c r="DL28" s="646">
        <v>2241756</v>
      </c>
      <c r="DM28" s="641"/>
      <c r="DN28" s="641"/>
      <c r="DO28" s="641"/>
      <c r="DP28" s="641"/>
      <c r="DQ28" s="641"/>
      <c r="DR28" s="641"/>
      <c r="DS28" s="641"/>
      <c r="DT28" s="641"/>
      <c r="DU28" s="641"/>
      <c r="DV28" s="642"/>
      <c r="DW28" s="643">
        <v>19.100000000000001</v>
      </c>
      <c r="DX28" s="661"/>
      <c r="DY28" s="661"/>
      <c r="DZ28" s="661"/>
      <c r="EA28" s="661"/>
      <c r="EB28" s="661"/>
      <c r="EC28" s="676"/>
    </row>
    <row r="29" spans="2:133" ht="11.25" customHeight="1">
      <c r="B29" s="637" t="s">
        <v>303</v>
      </c>
      <c r="C29" s="638"/>
      <c r="D29" s="638"/>
      <c r="E29" s="638"/>
      <c r="F29" s="638"/>
      <c r="G29" s="638"/>
      <c r="H29" s="638"/>
      <c r="I29" s="638"/>
      <c r="J29" s="638"/>
      <c r="K29" s="638"/>
      <c r="L29" s="638"/>
      <c r="M29" s="638"/>
      <c r="N29" s="638"/>
      <c r="O29" s="638"/>
      <c r="P29" s="638"/>
      <c r="Q29" s="639"/>
      <c r="R29" s="640">
        <v>397560</v>
      </c>
      <c r="S29" s="641"/>
      <c r="T29" s="641"/>
      <c r="U29" s="641"/>
      <c r="V29" s="641"/>
      <c r="W29" s="641"/>
      <c r="X29" s="641"/>
      <c r="Y29" s="642"/>
      <c r="Z29" s="677">
        <v>1.7</v>
      </c>
      <c r="AA29" s="677"/>
      <c r="AB29" s="677"/>
      <c r="AC29" s="677"/>
      <c r="AD29" s="678">
        <v>17391</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70</v>
      </c>
      <c r="CG29" s="674"/>
      <c r="CH29" s="674"/>
      <c r="CI29" s="674"/>
      <c r="CJ29" s="674"/>
      <c r="CK29" s="674"/>
      <c r="CL29" s="674"/>
      <c r="CM29" s="674"/>
      <c r="CN29" s="674"/>
      <c r="CO29" s="674"/>
      <c r="CP29" s="674"/>
      <c r="CQ29" s="675"/>
      <c r="CR29" s="640">
        <v>2387864</v>
      </c>
      <c r="CS29" s="659"/>
      <c r="CT29" s="659"/>
      <c r="CU29" s="659"/>
      <c r="CV29" s="659"/>
      <c r="CW29" s="659"/>
      <c r="CX29" s="659"/>
      <c r="CY29" s="660"/>
      <c r="CZ29" s="643">
        <v>10.1</v>
      </c>
      <c r="DA29" s="661"/>
      <c r="DB29" s="661"/>
      <c r="DC29" s="662"/>
      <c r="DD29" s="646">
        <v>2245364</v>
      </c>
      <c r="DE29" s="659"/>
      <c r="DF29" s="659"/>
      <c r="DG29" s="659"/>
      <c r="DH29" s="659"/>
      <c r="DI29" s="659"/>
      <c r="DJ29" s="659"/>
      <c r="DK29" s="660"/>
      <c r="DL29" s="646">
        <v>2241678</v>
      </c>
      <c r="DM29" s="659"/>
      <c r="DN29" s="659"/>
      <c r="DO29" s="659"/>
      <c r="DP29" s="659"/>
      <c r="DQ29" s="659"/>
      <c r="DR29" s="659"/>
      <c r="DS29" s="659"/>
      <c r="DT29" s="659"/>
      <c r="DU29" s="659"/>
      <c r="DV29" s="660"/>
      <c r="DW29" s="643">
        <v>19.100000000000001</v>
      </c>
      <c r="DX29" s="661"/>
      <c r="DY29" s="661"/>
      <c r="DZ29" s="661"/>
      <c r="EA29" s="661"/>
      <c r="EB29" s="661"/>
      <c r="EC29" s="676"/>
    </row>
    <row r="30" spans="2:133" ht="11.25" customHeight="1">
      <c r="B30" s="637" t="s">
        <v>305</v>
      </c>
      <c r="C30" s="638"/>
      <c r="D30" s="638"/>
      <c r="E30" s="638"/>
      <c r="F30" s="638"/>
      <c r="G30" s="638"/>
      <c r="H30" s="638"/>
      <c r="I30" s="638"/>
      <c r="J30" s="638"/>
      <c r="K30" s="638"/>
      <c r="L30" s="638"/>
      <c r="M30" s="638"/>
      <c r="N30" s="638"/>
      <c r="O30" s="638"/>
      <c r="P30" s="638"/>
      <c r="Q30" s="639"/>
      <c r="R30" s="640">
        <v>239581</v>
      </c>
      <c r="S30" s="641"/>
      <c r="T30" s="641"/>
      <c r="U30" s="641"/>
      <c r="V30" s="641"/>
      <c r="W30" s="641"/>
      <c r="X30" s="641"/>
      <c r="Y30" s="642"/>
      <c r="Z30" s="677">
        <v>1</v>
      </c>
      <c r="AA30" s="677"/>
      <c r="AB30" s="677"/>
      <c r="AC30" s="677"/>
      <c r="AD30" s="678">
        <v>3280</v>
      </c>
      <c r="AE30" s="678"/>
      <c r="AF30" s="678"/>
      <c r="AG30" s="678"/>
      <c r="AH30" s="678"/>
      <c r="AI30" s="678"/>
      <c r="AJ30" s="678"/>
      <c r="AK30" s="678"/>
      <c r="AL30" s="643">
        <v>0</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1"/>
      <c r="CE30" s="732"/>
      <c r="CF30" s="673" t="s">
        <v>308</v>
      </c>
      <c r="CG30" s="674"/>
      <c r="CH30" s="674"/>
      <c r="CI30" s="674"/>
      <c r="CJ30" s="674"/>
      <c r="CK30" s="674"/>
      <c r="CL30" s="674"/>
      <c r="CM30" s="674"/>
      <c r="CN30" s="674"/>
      <c r="CO30" s="674"/>
      <c r="CP30" s="674"/>
      <c r="CQ30" s="675"/>
      <c r="CR30" s="640">
        <v>2235444</v>
      </c>
      <c r="CS30" s="641"/>
      <c r="CT30" s="641"/>
      <c r="CU30" s="641"/>
      <c r="CV30" s="641"/>
      <c r="CW30" s="641"/>
      <c r="CX30" s="641"/>
      <c r="CY30" s="642"/>
      <c r="CZ30" s="643">
        <v>9.5</v>
      </c>
      <c r="DA30" s="661"/>
      <c r="DB30" s="661"/>
      <c r="DC30" s="662"/>
      <c r="DD30" s="646">
        <v>2092969</v>
      </c>
      <c r="DE30" s="641"/>
      <c r="DF30" s="641"/>
      <c r="DG30" s="641"/>
      <c r="DH30" s="641"/>
      <c r="DI30" s="641"/>
      <c r="DJ30" s="641"/>
      <c r="DK30" s="642"/>
      <c r="DL30" s="646">
        <v>2089283</v>
      </c>
      <c r="DM30" s="641"/>
      <c r="DN30" s="641"/>
      <c r="DO30" s="641"/>
      <c r="DP30" s="641"/>
      <c r="DQ30" s="641"/>
      <c r="DR30" s="641"/>
      <c r="DS30" s="641"/>
      <c r="DT30" s="641"/>
      <c r="DU30" s="641"/>
      <c r="DV30" s="642"/>
      <c r="DW30" s="643">
        <v>17.8</v>
      </c>
      <c r="DX30" s="661"/>
      <c r="DY30" s="661"/>
      <c r="DZ30" s="661"/>
      <c r="EA30" s="661"/>
      <c r="EB30" s="661"/>
      <c r="EC30" s="676"/>
    </row>
    <row r="31" spans="2:133" ht="11.25" customHeight="1">
      <c r="B31" s="637" t="s">
        <v>309</v>
      </c>
      <c r="C31" s="638"/>
      <c r="D31" s="638"/>
      <c r="E31" s="638"/>
      <c r="F31" s="638"/>
      <c r="G31" s="638"/>
      <c r="H31" s="638"/>
      <c r="I31" s="638"/>
      <c r="J31" s="638"/>
      <c r="K31" s="638"/>
      <c r="L31" s="638"/>
      <c r="M31" s="638"/>
      <c r="N31" s="638"/>
      <c r="O31" s="638"/>
      <c r="P31" s="638"/>
      <c r="Q31" s="639"/>
      <c r="R31" s="640">
        <v>3627688</v>
      </c>
      <c r="S31" s="641"/>
      <c r="T31" s="641"/>
      <c r="U31" s="641"/>
      <c r="V31" s="641"/>
      <c r="W31" s="641"/>
      <c r="X31" s="641"/>
      <c r="Y31" s="642"/>
      <c r="Z31" s="677">
        <v>15.1</v>
      </c>
      <c r="AA31" s="677"/>
      <c r="AB31" s="677"/>
      <c r="AC31" s="677"/>
      <c r="AD31" s="678" t="s">
        <v>128</v>
      </c>
      <c r="AE31" s="678"/>
      <c r="AF31" s="678"/>
      <c r="AG31" s="678"/>
      <c r="AH31" s="678"/>
      <c r="AI31" s="678"/>
      <c r="AJ31" s="678"/>
      <c r="AK31" s="678"/>
      <c r="AL31" s="643" t="s">
        <v>128</v>
      </c>
      <c r="AM31" s="644"/>
      <c r="AN31" s="644"/>
      <c r="AO31" s="679"/>
      <c r="AP31" s="715" t="s">
        <v>310</v>
      </c>
      <c r="AQ31" s="716"/>
      <c r="AR31" s="716"/>
      <c r="AS31" s="716"/>
      <c r="AT31" s="721" t="s">
        <v>311</v>
      </c>
      <c r="AU31" s="231"/>
      <c r="AV31" s="231"/>
      <c r="AW31" s="231"/>
      <c r="AX31" s="708" t="s">
        <v>186</v>
      </c>
      <c r="AY31" s="709"/>
      <c r="AZ31" s="709"/>
      <c r="BA31" s="709"/>
      <c r="BB31" s="709"/>
      <c r="BC31" s="709"/>
      <c r="BD31" s="709"/>
      <c r="BE31" s="709"/>
      <c r="BF31" s="710"/>
      <c r="BG31" s="711">
        <v>99</v>
      </c>
      <c r="BH31" s="712"/>
      <c r="BI31" s="712"/>
      <c r="BJ31" s="712"/>
      <c r="BK31" s="712"/>
      <c r="BL31" s="712"/>
      <c r="BM31" s="713">
        <v>94.1</v>
      </c>
      <c r="BN31" s="712"/>
      <c r="BO31" s="712"/>
      <c r="BP31" s="712"/>
      <c r="BQ31" s="714"/>
      <c r="BR31" s="711">
        <v>98.9</v>
      </c>
      <c r="BS31" s="712"/>
      <c r="BT31" s="712"/>
      <c r="BU31" s="712"/>
      <c r="BV31" s="712"/>
      <c r="BW31" s="712"/>
      <c r="BX31" s="713">
        <v>93.4</v>
      </c>
      <c r="BY31" s="712"/>
      <c r="BZ31" s="712"/>
      <c r="CA31" s="712"/>
      <c r="CB31" s="714"/>
      <c r="CD31" s="731"/>
      <c r="CE31" s="732"/>
      <c r="CF31" s="673" t="s">
        <v>312</v>
      </c>
      <c r="CG31" s="674"/>
      <c r="CH31" s="674"/>
      <c r="CI31" s="674"/>
      <c r="CJ31" s="674"/>
      <c r="CK31" s="674"/>
      <c r="CL31" s="674"/>
      <c r="CM31" s="674"/>
      <c r="CN31" s="674"/>
      <c r="CO31" s="674"/>
      <c r="CP31" s="674"/>
      <c r="CQ31" s="675"/>
      <c r="CR31" s="640">
        <v>152420</v>
      </c>
      <c r="CS31" s="659"/>
      <c r="CT31" s="659"/>
      <c r="CU31" s="659"/>
      <c r="CV31" s="659"/>
      <c r="CW31" s="659"/>
      <c r="CX31" s="659"/>
      <c r="CY31" s="660"/>
      <c r="CZ31" s="643">
        <v>0.6</v>
      </c>
      <c r="DA31" s="661"/>
      <c r="DB31" s="661"/>
      <c r="DC31" s="662"/>
      <c r="DD31" s="646">
        <v>152395</v>
      </c>
      <c r="DE31" s="659"/>
      <c r="DF31" s="659"/>
      <c r="DG31" s="659"/>
      <c r="DH31" s="659"/>
      <c r="DI31" s="659"/>
      <c r="DJ31" s="659"/>
      <c r="DK31" s="660"/>
      <c r="DL31" s="646">
        <v>152395</v>
      </c>
      <c r="DM31" s="659"/>
      <c r="DN31" s="659"/>
      <c r="DO31" s="659"/>
      <c r="DP31" s="659"/>
      <c r="DQ31" s="659"/>
      <c r="DR31" s="659"/>
      <c r="DS31" s="659"/>
      <c r="DT31" s="659"/>
      <c r="DU31" s="659"/>
      <c r="DV31" s="660"/>
      <c r="DW31" s="643">
        <v>1.3</v>
      </c>
      <c r="DX31" s="661"/>
      <c r="DY31" s="661"/>
      <c r="DZ31" s="661"/>
      <c r="EA31" s="661"/>
      <c r="EB31" s="661"/>
      <c r="EC31" s="676"/>
    </row>
    <row r="32" spans="2:133" ht="11.25" customHeight="1">
      <c r="B32" s="704" t="s">
        <v>313</v>
      </c>
      <c r="C32" s="705"/>
      <c r="D32" s="705"/>
      <c r="E32" s="705"/>
      <c r="F32" s="705"/>
      <c r="G32" s="705"/>
      <c r="H32" s="705"/>
      <c r="I32" s="705"/>
      <c r="J32" s="705"/>
      <c r="K32" s="705"/>
      <c r="L32" s="705"/>
      <c r="M32" s="705"/>
      <c r="N32" s="705"/>
      <c r="O32" s="705"/>
      <c r="P32" s="705"/>
      <c r="Q32" s="706"/>
      <c r="R32" s="640">
        <v>300</v>
      </c>
      <c r="S32" s="641"/>
      <c r="T32" s="641"/>
      <c r="U32" s="641"/>
      <c r="V32" s="641"/>
      <c r="W32" s="641"/>
      <c r="X32" s="641"/>
      <c r="Y32" s="642"/>
      <c r="Z32" s="677">
        <v>0</v>
      </c>
      <c r="AA32" s="677"/>
      <c r="AB32" s="677"/>
      <c r="AC32" s="677"/>
      <c r="AD32" s="678">
        <v>300</v>
      </c>
      <c r="AE32" s="678"/>
      <c r="AF32" s="678"/>
      <c r="AG32" s="678"/>
      <c r="AH32" s="678"/>
      <c r="AI32" s="678"/>
      <c r="AJ32" s="678"/>
      <c r="AK32" s="678"/>
      <c r="AL32" s="643">
        <v>0</v>
      </c>
      <c r="AM32" s="644"/>
      <c r="AN32" s="644"/>
      <c r="AO32" s="679"/>
      <c r="AP32" s="717"/>
      <c r="AQ32" s="718"/>
      <c r="AR32" s="718"/>
      <c r="AS32" s="718"/>
      <c r="AT32" s="722"/>
      <c r="AU32" s="230" t="s">
        <v>314</v>
      </c>
      <c r="AV32" s="230"/>
      <c r="AW32" s="230"/>
      <c r="AX32" s="637" t="s">
        <v>315</v>
      </c>
      <c r="AY32" s="638"/>
      <c r="AZ32" s="638"/>
      <c r="BA32" s="638"/>
      <c r="BB32" s="638"/>
      <c r="BC32" s="638"/>
      <c r="BD32" s="638"/>
      <c r="BE32" s="638"/>
      <c r="BF32" s="639"/>
      <c r="BG32" s="724">
        <v>99.2</v>
      </c>
      <c r="BH32" s="659"/>
      <c r="BI32" s="659"/>
      <c r="BJ32" s="659"/>
      <c r="BK32" s="659"/>
      <c r="BL32" s="659"/>
      <c r="BM32" s="644">
        <v>96.9</v>
      </c>
      <c r="BN32" s="725"/>
      <c r="BO32" s="725"/>
      <c r="BP32" s="725"/>
      <c r="BQ32" s="683"/>
      <c r="BR32" s="724">
        <v>99.1</v>
      </c>
      <c r="BS32" s="659"/>
      <c r="BT32" s="659"/>
      <c r="BU32" s="659"/>
      <c r="BV32" s="659"/>
      <c r="BW32" s="659"/>
      <c r="BX32" s="644">
        <v>96.4</v>
      </c>
      <c r="BY32" s="725"/>
      <c r="BZ32" s="725"/>
      <c r="CA32" s="725"/>
      <c r="CB32" s="683"/>
      <c r="CD32" s="733"/>
      <c r="CE32" s="734"/>
      <c r="CF32" s="673" t="s">
        <v>316</v>
      </c>
      <c r="CG32" s="674"/>
      <c r="CH32" s="674"/>
      <c r="CI32" s="674"/>
      <c r="CJ32" s="674"/>
      <c r="CK32" s="674"/>
      <c r="CL32" s="674"/>
      <c r="CM32" s="674"/>
      <c r="CN32" s="674"/>
      <c r="CO32" s="674"/>
      <c r="CP32" s="674"/>
      <c r="CQ32" s="675"/>
      <c r="CR32" s="640">
        <v>78</v>
      </c>
      <c r="CS32" s="641"/>
      <c r="CT32" s="641"/>
      <c r="CU32" s="641"/>
      <c r="CV32" s="641"/>
      <c r="CW32" s="641"/>
      <c r="CX32" s="641"/>
      <c r="CY32" s="642"/>
      <c r="CZ32" s="643">
        <v>0</v>
      </c>
      <c r="DA32" s="661"/>
      <c r="DB32" s="661"/>
      <c r="DC32" s="662"/>
      <c r="DD32" s="646">
        <v>78</v>
      </c>
      <c r="DE32" s="641"/>
      <c r="DF32" s="641"/>
      <c r="DG32" s="641"/>
      <c r="DH32" s="641"/>
      <c r="DI32" s="641"/>
      <c r="DJ32" s="641"/>
      <c r="DK32" s="642"/>
      <c r="DL32" s="646">
        <v>78</v>
      </c>
      <c r="DM32" s="641"/>
      <c r="DN32" s="641"/>
      <c r="DO32" s="641"/>
      <c r="DP32" s="641"/>
      <c r="DQ32" s="641"/>
      <c r="DR32" s="641"/>
      <c r="DS32" s="641"/>
      <c r="DT32" s="641"/>
      <c r="DU32" s="641"/>
      <c r="DV32" s="642"/>
      <c r="DW32" s="643">
        <v>0</v>
      </c>
      <c r="DX32" s="661"/>
      <c r="DY32" s="661"/>
      <c r="DZ32" s="661"/>
      <c r="EA32" s="661"/>
      <c r="EB32" s="661"/>
      <c r="EC32" s="676"/>
    </row>
    <row r="33" spans="2:133" ht="11.25" customHeight="1">
      <c r="B33" s="637" t="s">
        <v>317</v>
      </c>
      <c r="C33" s="638"/>
      <c r="D33" s="638"/>
      <c r="E33" s="638"/>
      <c r="F33" s="638"/>
      <c r="G33" s="638"/>
      <c r="H33" s="638"/>
      <c r="I33" s="638"/>
      <c r="J33" s="638"/>
      <c r="K33" s="638"/>
      <c r="L33" s="638"/>
      <c r="M33" s="638"/>
      <c r="N33" s="638"/>
      <c r="O33" s="638"/>
      <c r="P33" s="638"/>
      <c r="Q33" s="639"/>
      <c r="R33" s="640">
        <v>2941065</v>
      </c>
      <c r="S33" s="641"/>
      <c r="T33" s="641"/>
      <c r="U33" s="641"/>
      <c r="V33" s="641"/>
      <c r="W33" s="641"/>
      <c r="X33" s="641"/>
      <c r="Y33" s="642"/>
      <c r="Z33" s="677">
        <v>12.2</v>
      </c>
      <c r="AA33" s="677"/>
      <c r="AB33" s="677"/>
      <c r="AC33" s="677"/>
      <c r="AD33" s="678" t="s">
        <v>128</v>
      </c>
      <c r="AE33" s="678"/>
      <c r="AF33" s="678"/>
      <c r="AG33" s="678"/>
      <c r="AH33" s="678"/>
      <c r="AI33" s="678"/>
      <c r="AJ33" s="678"/>
      <c r="AK33" s="678"/>
      <c r="AL33" s="643" t="s">
        <v>128</v>
      </c>
      <c r="AM33" s="644"/>
      <c r="AN33" s="644"/>
      <c r="AO33" s="679"/>
      <c r="AP33" s="719"/>
      <c r="AQ33" s="720"/>
      <c r="AR33" s="720"/>
      <c r="AS33" s="720"/>
      <c r="AT33" s="723"/>
      <c r="AU33" s="232"/>
      <c r="AV33" s="232"/>
      <c r="AW33" s="232"/>
      <c r="AX33" s="621" t="s">
        <v>318</v>
      </c>
      <c r="AY33" s="622"/>
      <c r="AZ33" s="622"/>
      <c r="BA33" s="622"/>
      <c r="BB33" s="622"/>
      <c r="BC33" s="622"/>
      <c r="BD33" s="622"/>
      <c r="BE33" s="622"/>
      <c r="BF33" s="623"/>
      <c r="BG33" s="707">
        <v>98.4</v>
      </c>
      <c r="BH33" s="625"/>
      <c r="BI33" s="625"/>
      <c r="BJ33" s="625"/>
      <c r="BK33" s="625"/>
      <c r="BL33" s="625"/>
      <c r="BM33" s="668">
        <v>89.9</v>
      </c>
      <c r="BN33" s="625"/>
      <c r="BO33" s="625"/>
      <c r="BP33" s="625"/>
      <c r="BQ33" s="689"/>
      <c r="BR33" s="707">
        <v>98.4</v>
      </c>
      <c r="BS33" s="625"/>
      <c r="BT33" s="625"/>
      <c r="BU33" s="625"/>
      <c r="BV33" s="625"/>
      <c r="BW33" s="625"/>
      <c r="BX33" s="668">
        <v>88.8</v>
      </c>
      <c r="BY33" s="625"/>
      <c r="BZ33" s="625"/>
      <c r="CA33" s="625"/>
      <c r="CB33" s="689"/>
      <c r="CD33" s="673" t="s">
        <v>319</v>
      </c>
      <c r="CE33" s="674"/>
      <c r="CF33" s="674"/>
      <c r="CG33" s="674"/>
      <c r="CH33" s="674"/>
      <c r="CI33" s="674"/>
      <c r="CJ33" s="674"/>
      <c r="CK33" s="674"/>
      <c r="CL33" s="674"/>
      <c r="CM33" s="674"/>
      <c r="CN33" s="674"/>
      <c r="CO33" s="674"/>
      <c r="CP33" s="674"/>
      <c r="CQ33" s="675"/>
      <c r="CR33" s="640">
        <v>8179695</v>
      </c>
      <c r="CS33" s="659"/>
      <c r="CT33" s="659"/>
      <c r="CU33" s="659"/>
      <c r="CV33" s="659"/>
      <c r="CW33" s="659"/>
      <c r="CX33" s="659"/>
      <c r="CY33" s="660"/>
      <c r="CZ33" s="643">
        <v>34.700000000000003</v>
      </c>
      <c r="DA33" s="661"/>
      <c r="DB33" s="661"/>
      <c r="DC33" s="662"/>
      <c r="DD33" s="646">
        <v>6242007</v>
      </c>
      <c r="DE33" s="659"/>
      <c r="DF33" s="659"/>
      <c r="DG33" s="659"/>
      <c r="DH33" s="659"/>
      <c r="DI33" s="659"/>
      <c r="DJ33" s="659"/>
      <c r="DK33" s="660"/>
      <c r="DL33" s="646">
        <v>4692849</v>
      </c>
      <c r="DM33" s="659"/>
      <c r="DN33" s="659"/>
      <c r="DO33" s="659"/>
      <c r="DP33" s="659"/>
      <c r="DQ33" s="659"/>
      <c r="DR33" s="659"/>
      <c r="DS33" s="659"/>
      <c r="DT33" s="659"/>
      <c r="DU33" s="659"/>
      <c r="DV33" s="660"/>
      <c r="DW33" s="643">
        <v>39.9</v>
      </c>
      <c r="DX33" s="661"/>
      <c r="DY33" s="661"/>
      <c r="DZ33" s="661"/>
      <c r="EA33" s="661"/>
      <c r="EB33" s="661"/>
      <c r="EC33" s="676"/>
    </row>
    <row r="34" spans="2:133" ht="11.25" customHeight="1">
      <c r="B34" s="637" t="s">
        <v>320</v>
      </c>
      <c r="C34" s="638"/>
      <c r="D34" s="638"/>
      <c r="E34" s="638"/>
      <c r="F34" s="638"/>
      <c r="G34" s="638"/>
      <c r="H34" s="638"/>
      <c r="I34" s="638"/>
      <c r="J34" s="638"/>
      <c r="K34" s="638"/>
      <c r="L34" s="638"/>
      <c r="M34" s="638"/>
      <c r="N34" s="638"/>
      <c r="O34" s="638"/>
      <c r="P34" s="638"/>
      <c r="Q34" s="639"/>
      <c r="R34" s="640">
        <v>43802</v>
      </c>
      <c r="S34" s="641"/>
      <c r="T34" s="641"/>
      <c r="U34" s="641"/>
      <c r="V34" s="641"/>
      <c r="W34" s="641"/>
      <c r="X34" s="641"/>
      <c r="Y34" s="642"/>
      <c r="Z34" s="677">
        <v>0.2</v>
      </c>
      <c r="AA34" s="677"/>
      <c r="AB34" s="677"/>
      <c r="AC34" s="677"/>
      <c r="AD34" s="678">
        <v>12626</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3366133</v>
      </c>
      <c r="CS34" s="641"/>
      <c r="CT34" s="641"/>
      <c r="CU34" s="641"/>
      <c r="CV34" s="641"/>
      <c r="CW34" s="641"/>
      <c r="CX34" s="641"/>
      <c r="CY34" s="642"/>
      <c r="CZ34" s="643">
        <v>14.3</v>
      </c>
      <c r="DA34" s="661"/>
      <c r="DB34" s="661"/>
      <c r="DC34" s="662"/>
      <c r="DD34" s="646">
        <v>2561119</v>
      </c>
      <c r="DE34" s="641"/>
      <c r="DF34" s="641"/>
      <c r="DG34" s="641"/>
      <c r="DH34" s="641"/>
      <c r="DI34" s="641"/>
      <c r="DJ34" s="641"/>
      <c r="DK34" s="642"/>
      <c r="DL34" s="646">
        <v>1672863</v>
      </c>
      <c r="DM34" s="641"/>
      <c r="DN34" s="641"/>
      <c r="DO34" s="641"/>
      <c r="DP34" s="641"/>
      <c r="DQ34" s="641"/>
      <c r="DR34" s="641"/>
      <c r="DS34" s="641"/>
      <c r="DT34" s="641"/>
      <c r="DU34" s="641"/>
      <c r="DV34" s="642"/>
      <c r="DW34" s="643">
        <v>14.2</v>
      </c>
      <c r="DX34" s="661"/>
      <c r="DY34" s="661"/>
      <c r="DZ34" s="661"/>
      <c r="EA34" s="661"/>
      <c r="EB34" s="661"/>
      <c r="EC34" s="676"/>
    </row>
    <row r="35" spans="2:133" ht="11.25" customHeight="1">
      <c r="B35" s="637" t="s">
        <v>322</v>
      </c>
      <c r="C35" s="638"/>
      <c r="D35" s="638"/>
      <c r="E35" s="638"/>
      <c r="F35" s="638"/>
      <c r="G35" s="638"/>
      <c r="H35" s="638"/>
      <c r="I35" s="638"/>
      <c r="J35" s="638"/>
      <c r="K35" s="638"/>
      <c r="L35" s="638"/>
      <c r="M35" s="638"/>
      <c r="N35" s="638"/>
      <c r="O35" s="638"/>
      <c r="P35" s="638"/>
      <c r="Q35" s="639"/>
      <c r="R35" s="640">
        <v>700528</v>
      </c>
      <c r="S35" s="641"/>
      <c r="T35" s="641"/>
      <c r="U35" s="641"/>
      <c r="V35" s="641"/>
      <c r="W35" s="641"/>
      <c r="X35" s="641"/>
      <c r="Y35" s="642"/>
      <c r="Z35" s="677">
        <v>2.9</v>
      </c>
      <c r="AA35" s="677"/>
      <c r="AB35" s="677"/>
      <c r="AC35" s="677"/>
      <c r="AD35" s="678" t="s">
        <v>128</v>
      </c>
      <c r="AE35" s="678"/>
      <c r="AF35" s="678"/>
      <c r="AG35" s="678"/>
      <c r="AH35" s="678"/>
      <c r="AI35" s="678"/>
      <c r="AJ35" s="678"/>
      <c r="AK35" s="678"/>
      <c r="AL35" s="643" t="s">
        <v>128</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422646</v>
      </c>
      <c r="CS35" s="659"/>
      <c r="CT35" s="659"/>
      <c r="CU35" s="659"/>
      <c r="CV35" s="659"/>
      <c r="CW35" s="659"/>
      <c r="CX35" s="659"/>
      <c r="CY35" s="660"/>
      <c r="CZ35" s="643">
        <v>1.8</v>
      </c>
      <c r="DA35" s="661"/>
      <c r="DB35" s="661"/>
      <c r="DC35" s="662"/>
      <c r="DD35" s="646">
        <v>279897</v>
      </c>
      <c r="DE35" s="659"/>
      <c r="DF35" s="659"/>
      <c r="DG35" s="659"/>
      <c r="DH35" s="659"/>
      <c r="DI35" s="659"/>
      <c r="DJ35" s="659"/>
      <c r="DK35" s="660"/>
      <c r="DL35" s="646">
        <v>279897</v>
      </c>
      <c r="DM35" s="659"/>
      <c r="DN35" s="659"/>
      <c r="DO35" s="659"/>
      <c r="DP35" s="659"/>
      <c r="DQ35" s="659"/>
      <c r="DR35" s="659"/>
      <c r="DS35" s="659"/>
      <c r="DT35" s="659"/>
      <c r="DU35" s="659"/>
      <c r="DV35" s="660"/>
      <c r="DW35" s="643">
        <v>2.4</v>
      </c>
      <c r="DX35" s="661"/>
      <c r="DY35" s="661"/>
      <c r="DZ35" s="661"/>
      <c r="EA35" s="661"/>
      <c r="EB35" s="661"/>
      <c r="EC35" s="676"/>
    </row>
    <row r="36" spans="2:133" ht="11.25" customHeight="1">
      <c r="B36" s="637" t="s">
        <v>326</v>
      </c>
      <c r="C36" s="638"/>
      <c r="D36" s="638"/>
      <c r="E36" s="638"/>
      <c r="F36" s="638"/>
      <c r="G36" s="638"/>
      <c r="H36" s="638"/>
      <c r="I36" s="638"/>
      <c r="J36" s="638"/>
      <c r="K36" s="638"/>
      <c r="L36" s="638"/>
      <c r="M36" s="638"/>
      <c r="N36" s="638"/>
      <c r="O36" s="638"/>
      <c r="P36" s="638"/>
      <c r="Q36" s="639"/>
      <c r="R36" s="640">
        <v>511625</v>
      </c>
      <c r="S36" s="641"/>
      <c r="T36" s="641"/>
      <c r="U36" s="641"/>
      <c r="V36" s="641"/>
      <c r="W36" s="641"/>
      <c r="X36" s="641"/>
      <c r="Y36" s="642"/>
      <c r="Z36" s="677">
        <v>2.1</v>
      </c>
      <c r="AA36" s="677"/>
      <c r="AB36" s="677"/>
      <c r="AC36" s="677"/>
      <c r="AD36" s="678" t="s">
        <v>128</v>
      </c>
      <c r="AE36" s="678"/>
      <c r="AF36" s="678"/>
      <c r="AG36" s="678"/>
      <c r="AH36" s="678"/>
      <c r="AI36" s="678"/>
      <c r="AJ36" s="678"/>
      <c r="AK36" s="678"/>
      <c r="AL36" s="643" t="s">
        <v>137</v>
      </c>
      <c r="AM36" s="644"/>
      <c r="AN36" s="644"/>
      <c r="AO36" s="679"/>
      <c r="AP36" s="235"/>
      <c r="AQ36" s="692" t="s">
        <v>327</v>
      </c>
      <c r="AR36" s="693"/>
      <c r="AS36" s="693"/>
      <c r="AT36" s="693"/>
      <c r="AU36" s="693"/>
      <c r="AV36" s="693"/>
      <c r="AW36" s="693"/>
      <c r="AX36" s="693"/>
      <c r="AY36" s="694"/>
      <c r="AZ36" s="695">
        <v>3021084</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540084</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1684694</v>
      </c>
      <c r="CS36" s="641"/>
      <c r="CT36" s="641"/>
      <c r="CU36" s="641"/>
      <c r="CV36" s="641"/>
      <c r="CW36" s="641"/>
      <c r="CX36" s="641"/>
      <c r="CY36" s="642"/>
      <c r="CZ36" s="643">
        <v>7.2</v>
      </c>
      <c r="DA36" s="661"/>
      <c r="DB36" s="661"/>
      <c r="DC36" s="662"/>
      <c r="DD36" s="646">
        <v>1535451</v>
      </c>
      <c r="DE36" s="641"/>
      <c r="DF36" s="641"/>
      <c r="DG36" s="641"/>
      <c r="DH36" s="641"/>
      <c r="DI36" s="641"/>
      <c r="DJ36" s="641"/>
      <c r="DK36" s="642"/>
      <c r="DL36" s="646">
        <v>1138415</v>
      </c>
      <c r="DM36" s="641"/>
      <c r="DN36" s="641"/>
      <c r="DO36" s="641"/>
      <c r="DP36" s="641"/>
      <c r="DQ36" s="641"/>
      <c r="DR36" s="641"/>
      <c r="DS36" s="641"/>
      <c r="DT36" s="641"/>
      <c r="DU36" s="641"/>
      <c r="DV36" s="642"/>
      <c r="DW36" s="643">
        <v>9.6999999999999993</v>
      </c>
      <c r="DX36" s="661"/>
      <c r="DY36" s="661"/>
      <c r="DZ36" s="661"/>
      <c r="EA36" s="661"/>
      <c r="EB36" s="661"/>
      <c r="EC36" s="676"/>
    </row>
    <row r="37" spans="2:133" ht="11.25" customHeight="1">
      <c r="B37" s="637" t="s">
        <v>330</v>
      </c>
      <c r="C37" s="638"/>
      <c r="D37" s="638"/>
      <c r="E37" s="638"/>
      <c r="F37" s="638"/>
      <c r="G37" s="638"/>
      <c r="H37" s="638"/>
      <c r="I37" s="638"/>
      <c r="J37" s="638"/>
      <c r="K37" s="638"/>
      <c r="L37" s="638"/>
      <c r="M37" s="638"/>
      <c r="N37" s="638"/>
      <c r="O37" s="638"/>
      <c r="P37" s="638"/>
      <c r="Q37" s="639"/>
      <c r="R37" s="640">
        <v>488217</v>
      </c>
      <c r="S37" s="641"/>
      <c r="T37" s="641"/>
      <c r="U37" s="641"/>
      <c r="V37" s="641"/>
      <c r="W37" s="641"/>
      <c r="X37" s="641"/>
      <c r="Y37" s="642"/>
      <c r="Z37" s="677">
        <v>2</v>
      </c>
      <c r="AA37" s="677"/>
      <c r="AB37" s="677"/>
      <c r="AC37" s="677"/>
      <c r="AD37" s="678" t="s">
        <v>128</v>
      </c>
      <c r="AE37" s="678"/>
      <c r="AF37" s="678"/>
      <c r="AG37" s="678"/>
      <c r="AH37" s="678"/>
      <c r="AI37" s="678"/>
      <c r="AJ37" s="678"/>
      <c r="AK37" s="678"/>
      <c r="AL37" s="643" t="s">
        <v>128</v>
      </c>
      <c r="AM37" s="644"/>
      <c r="AN37" s="644"/>
      <c r="AO37" s="679"/>
      <c r="AQ37" s="680" t="s">
        <v>331</v>
      </c>
      <c r="AR37" s="681"/>
      <c r="AS37" s="681"/>
      <c r="AT37" s="681"/>
      <c r="AU37" s="681"/>
      <c r="AV37" s="681"/>
      <c r="AW37" s="681"/>
      <c r="AX37" s="681"/>
      <c r="AY37" s="682"/>
      <c r="AZ37" s="640">
        <v>854385</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467537</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181177</v>
      </c>
      <c r="CS37" s="659"/>
      <c r="CT37" s="659"/>
      <c r="CU37" s="659"/>
      <c r="CV37" s="659"/>
      <c r="CW37" s="659"/>
      <c r="CX37" s="659"/>
      <c r="CY37" s="660"/>
      <c r="CZ37" s="643">
        <v>0.8</v>
      </c>
      <c r="DA37" s="661"/>
      <c r="DB37" s="661"/>
      <c r="DC37" s="662"/>
      <c r="DD37" s="646">
        <v>167371</v>
      </c>
      <c r="DE37" s="659"/>
      <c r="DF37" s="659"/>
      <c r="DG37" s="659"/>
      <c r="DH37" s="659"/>
      <c r="DI37" s="659"/>
      <c r="DJ37" s="659"/>
      <c r="DK37" s="660"/>
      <c r="DL37" s="646">
        <v>100205</v>
      </c>
      <c r="DM37" s="659"/>
      <c r="DN37" s="659"/>
      <c r="DO37" s="659"/>
      <c r="DP37" s="659"/>
      <c r="DQ37" s="659"/>
      <c r="DR37" s="659"/>
      <c r="DS37" s="659"/>
      <c r="DT37" s="659"/>
      <c r="DU37" s="659"/>
      <c r="DV37" s="660"/>
      <c r="DW37" s="643">
        <v>0.9</v>
      </c>
      <c r="DX37" s="661"/>
      <c r="DY37" s="661"/>
      <c r="DZ37" s="661"/>
      <c r="EA37" s="661"/>
      <c r="EB37" s="661"/>
      <c r="EC37" s="676"/>
    </row>
    <row r="38" spans="2:133" ht="11.25" customHeight="1">
      <c r="B38" s="637" t="s">
        <v>334</v>
      </c>
      <c r="C38" s="638"/>
      <c r="D38" s="638"/>
      <c r="E38" s="638"/>
      <c r="F38" s="638"/>
      <c r="G38" s="638"/>
      <c r="H38" s="638"/>
      <c r="I38" s="638"/>
      <c r="J38" s="638"/>
      <c r="K38" s="638"/>
      <c r="L38" s="638"/>
      <c r="M38" s="638"/>
      <c r="N38" s="638"/>
      <c r="O38" s="638"/>
      <c r="P38" s="638"/>
      <c r="Q38" s="639"/>
      <c r="R38" s="640">
        <v>739170</v>
      </c>
      <c r="S38" s="641"/>
      <c r="T38" s="641"/>
      <c r="U38" s="641"/>
      <c r="V38" s="641"/>
      <c r="W38" s="641"/>
      <c r="X38" s="641"/>
      <c r="Y38" s="642"/>
      <c r="Z38" s="677">
        <v>3.1</v>
      </c>
      <c r="AA38" s="677"/>
      <c r="AB38" s="677"/>
      <c r="AC38" s="677"/>
      <c r="AD38" s="678">
        <v>1886</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32499</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6375</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2138299</v>
      </c>
      <c r="CS38" s="641"/>
      <c r="CT38" s="641"/>
      <c r="CU38" s="641"/>
      <c r="CV38" s="641"/>
      <c r="CW38" s="641"/>
      <c r="CX38" s="641"/>
      <c r="CY38" s="642"/>
      <c r="CZ38" s="643">
        <v>9.1</v>
      </c>
      <c r="DA38" s="661"/>
      <c r="DB38" s="661"/>
      <c r="DC38" s="662"/>
      <c r="DD38" s="646">
        <v>1718253</v>
      </c>
      <c r="DE38" s="641"/>
      <c r="DF38" s="641"/>
      <c r="DG38" s="641"/>
      <c r="DH38" s="641"/>
      <c r="DI38" s="641"/>
      <c r="DJ38" s="641"/>
      <c r="DK38" s="642"/>
      <c r="DL38" s="646">
        <v>1601674</v>
      </c>
      <c r="DM38" s="641"/>
      <c r="DN38" s="641"/>
      <c r="DO38" s="641"/>
      <c r="DP38" s="641"/>
      <c r="DQ38" s="641"/>
      <c r="DR38" s="641"/>
      <c r="DS38" s="641"/>
      <c r="DT38" s="641"/>
      <c r="DU38" s="641"/>
      <c r="DV38" s="642"/>
      <c r="DW38" s="643">
        <v>13.6</v>
      </c>
      <c r="DX38" s="661"/>
      <c r="DY38" s="661"/>
      <c r="DZ38" s="661"/>
      <c r="EA38" s="661"/>
      <c r="EB38" s="661"/>
      <c r="EC38" s="676"/>
    </row>
    <row r="39" spans="2:133" ht="11.25" customHeight="1">
      <c r="B39" s="637" t="s">
        <v>338</v>
      </c>
      <c r="C39" s="638"/>
      <c r="D39" s="638"/>
      <c r="E39" s="638"/>
      <c r="F39" s="638"/>
      <c r="G39" s="638"/>
      <c r="H39" s="638"/>
      <c r="I39" s="638"/>
      <c r="J39" s="638"/>
      <c r="K39" s="638"/>
      <c r="L39" s="638"/>
      <c r="M39" s="638"/>
      <c r="N39" s="638"/>
      <c r="O39" s="638"/>
      <c r="P39" s="638"/>
      <c r="Q39" s="639"/>
      <c r="R39" s="640">
        <v>2269400</v>
      </c>
      <c r="S39" s="641"/>
      <c r="T39" s="641"/>
      <c r="U39" s="641"/>
      <c r="V39" s="641"/>
      <c r="W39" s="641"/>
      <c r="X39" s="641"/>
      <c r="Y39" s="642"/>
      <c r="Z39" s="677">
        <v>9.4</v>
      </c>
      <c r="AA39" s="677"/>
      <c r="AB39" s="677"/>
      <c r="AC39" s="677"/>
      <c r="AD39" s="678" t="s">
        <v>128</v>
      </c>
      <c r="AE39" s="678"/>
      <c r="AF39" s="678"/>
      <c r="AG39" s="678"/>
      <c r="AH39" s="678"/>
      <c r="AI39" s="678"/>
      <c r="AJ39" s="678"/>
      <c r="AK39" s="678"/>
      <c r="AL39" s="643" t="s">
        <v>128</v>
      </c>
      <c r="AM39" s="644"/>
      <c r="AN39" s="644"/>
      <c r="AO39" s="679"/>
      <c r="AQ39" s="680" t="s">
        <v>339</v>
      </c>
      <c r="AR39" s="681"/>
      <c r="AS39" s="681"/>
      <c r="AT39" s="681"/>
      <c r="AU39" s="681"/>
      <c r="AV39" s="681"/>
      <c r="AW39" s="681"/>
      <c r="AX39" s="681"/>
      <c r="AY39" s="682"/>
      <c r="AZ39" s="640">
        <v>15154</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9332</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542407</v>
      </c>
      <c r="CS39" s="659"/>
      <c r="CT39" s="659"/>
      <c r="CU39" s="659"/>
      <c r="CV39" s="659"/>
      <c r="CW39" s="659"/>
      <c r="CX39" s="659"/>
      <c r="CY39" s="660"/>
      <c r="CZ39" s="643">
        <v>2.2999999999999998</v>
      </c>
      <c r="DA39" s="661"/>
      <c r="DB39" s="661"/>
      <c r="DC39" s="662"/>
      <c r="DD39" s="646">
        <v>147287</v>
      </c>
      <c r="DE39" s="659"/>
      <c r="DF39" s="659"/>
      <c r="DG39" s="659"/>
      <c r="DH39" s="659"/>
      <c r="DI39" s="659"/>
      <c r="DJ39" s="659"/>
      <c r="DK39" s="660"/>
      <c r="DL39" s="646" t="s">
        <v>128</v>
      </c>
      <c r="DM39" s="659"/>
      <c r="DN39" s="659"/>
      <c r="DO39" s="659"/>
      <c r="DP39" s="659"/>
      <c r="DQ39" s="659"/>
      <c r="DR39" s="659"/>
      <c r="DS39" s="659"/>
      <c r="DT39" s="659"/>
      <c r="DU39" s="659"/>
      <c r="DV39" s="660"/>
      <c r="DW39" s="643" t="s">
        <v>128</v>
      </c>
      <c r="DX39" s="661"/>
      <c r="DY39" s="661"/>
      <c r="DZ39" s="661"/>
      <c r="EA39" s="661"/>
      <c r="EB39" s="661"/>
      <c r="EC39" s="676"/>
    </row>
    <row r="40" spans="2:133" ht="11.25" customHeight="1">
      <c r="B40" s="637" t="s">
        <v>342</v>
      </c>
      <c r="C40" s="638"/>
      <c r="D40" s="638"/>
      <c r="E40" s="638"/>
      <c r="F40" s="638"/>
      <c r="G40" s="638"/>
      <c r="H40" s="638"/>
      <c r="I40" s="638"/>
      <c r="J40" s="638"/>
      <c r="K40" s="638"/>
      <c r="L40" s="638"/>
      <c r="M40" s="638"/>
      <c r="N40" s="638"/>
      <c r="O40" s="638"/>
      <c r="P40" s="638"/>
      <c r="Q40" s="639"/>
      <c r="R40" s="640" t="s">
        <v>137</v>
      </c>
      <c r="S40" s="641"/>
      <c r="T40" s="641"/>
      <c r="U40" s="641"/>
      <c r="V40" s="641"/>
      <c r="W40" s="641"/>
      <c r="X40" s="641"/>
      <c r="Y40" s="642"/>
      <c r="Z40" s="677" t="s">
        <v>137</v>
      </c>
      <c r="AA40" s="677"/>
      <c r="AB40" s="677"/>
      <c r="AC40" s="677"/>
      <c r="AD40" s="678" t="s">
        <v>137</v>
      </c>
      <c r="AE40" s="678"/>
      <c r="AF40" s="678"/>
      <c r="AG40" s="678"/>
      <c r="AH40" s="678"/>
      <c r="AI40" s="678"/>
      <c r="AJ40" s="678"/>
      <c r="AK40" s="678"/>
      <c r="AL40" s="643" t="s">
        <v>128</v>
      </c>
      <c r="AM40" s="644"/>
      <c r="AN40" s="644"/>
      <c r="AO40" s="679"/>
      <c r="AQ40" s="680" t="s">
        <v>343</v>
      </c>
      <c r="AR40" s="681"/>
      <c r="AS40" s="681"/>
      <c r="AT40" s="681"/>
      <c r="AU40" s="681"/>
      <c r="AV40" s="681"/>
      <c r="AW40" s="681"/>
      <c r="AX40" s="681"/>
      <c r="AY40" s="682"/>
      <c r="AZ40" s="640">
        <v>12522</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95</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25516</v>
      </c>
      <c r="CS40" s="641"/>
      <c r="CT40" s="641"/>
      <c r="CU40" s="641"/>
      <c r="CV40" s="641"/>
      <c r="CW40" s="641"/>
      <c r="CX40" s="641"/>
      <c r="CY40" s="642"/>
      <c r="CZ40" s="643">
        <v>0.1</v>
      </c>
      <c r="DA40" s="661"/>
      <c r="DB40" s="661"/>
      <c r="DC40" s="662"/>
      <c r="DD40" s="646" t="s">
        <v>128</v>
      </c>
      <c r="DE40" s="641"/>
      <c r="DF40" s="641"/>
      <c r="DG40" s="641"/>
      <c r="DH40" s="641"/>
      <c r="DI40" s="641"/>
      <c r="DJ40" s="641"/>
      <c r="DK40" s="642"/>
      <c r="DL40" s="646" t="s">
        <v>128</v>
      </c>
      <c r="DM40" s="641"/>
      <c r="DN40" s="641"/>
      <c r="DO40" s="641"/>
      <c r="DP40" s="641"/>
      <c r="DQ40" s="641"/>
      <c r="DR40" s="641"/>
      <c r="DS40" s="641"/>
      <c r="DT40" s="641"/>
      <c r="DU40" s="641"/>
      <c r="DV40" s="642"/>
      <c r="DW40" s="643" t="s">
        <v>128</v>
      </c>
      <c r="DX40" s="661"/>
      <c r="DY40" s="661"/>
      <c r="DZ40" s="661"/>
      <c r="EA40" s="661"/>
      <c r="EB40" s="661"/>
      <c r="EC40" s="676"/>
    </row>
    <row r="41" spans="2:133" ht="11.25" customHeight="1">
      <c r="B41" s="637" t="s">
        <v>347</v>
      </c>
      <c r="C41" s="638"/>
      <c r="D41" s="638"/>
      <c r="E41" s="638"/>
      <c r="F41" s="638"/>
      <c r="G41" s="638"/>
      <c r="H41" s="638"/>
      <c r="I41" s="638"/>
      <c r="J41" s="638"/>
      <c r="K41" s="638"/>
      <c r="L41" s="638"/>
      <c r="M41" s="638"/>
      <c r="N41" s="638"/>
      <c r="O41" s="638"/>
      <c r="P41" s="638"/>
      <c r="Q41" s="639"/>
      <c r="R41" s="640">
        <v>505500</v>
      </c>
      <c r="S41" s="641"/>
      <c r="T41" s="641"/>
      <c r="U41" s="641"/>
      <c r="V41" s="641"/>
      <c r="W41" s="641"/>
      <c r="X41" s="641"/>
      <c r="Y41" s="642"/>
      <c r="Z41" s="677">
        <v>2.1</v>
      </c>
      <c r="AA41" s="677"/>
      <c r="AB41" s="677"/>
      <c r="AC41" s="677"/>
      <c r="AD41" s="678" t="s">
        <v>137</v>
      </c>
      <c r="AE41" s="678"/>
      <c r="AF41" s="678"/>
      <c r="AG41" s="678"/>
      <c r="AH41" s="678"/>
      <c r="AI41" s="678"/>
      <c r="AJ41" s="678"/>
      <c r="AK41" s="678"/>
      <c r="AL41" s="643" t="s">
        <v>128</v>
      </c>
      <c r="AM41" s="644"/>
      <c r="AN41" s="644"/>
      <c r="AO41" s="679"/>
      <c r="AQ41" s="680" t="s">
        <v>348</v>
      </c>
      <c r="AR41" s="681"/>
      <c r="AS41" s="681"/>
      <c r="AT41" s="681"/>
      <c r="AU41" s="681"/>
      <c r="AV41" s="681"/>
      <c r="AW41" s="681"/>
      <c r="AX41" s="681"/>
      <c r="AY41" s="682"/>
      <c r="AZ41" s="640">
        <v>517962</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128</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266</v>
      </c>
      <c r="CS41" s="659"/>
      <c r="CT41" s="659"/>
      <c r="CU41" s="659"/>
      <c r="CV41" s="659"/>
      <c r="CW41" s="659"/>
      <c r="CX41" s="659"/>
      <c r="CY41" s="660"/>
      <c r="CZ41" s="643" t="s">
        <v>128</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351</v>
      </c>
      <c r="C42" s="622"/>
      <c r="D42" s="622"/>
      <c r="E42" s="622"/>
      <c r="F42" s="622"/>
      <c r="G42" s="622"/>
      <c r="H42" s="622"/>
      <c r="I42" s="622"/>
      <c r="J42" s="622"/>
      <c r="K42" s="622"/>
      <c r="L42" s="622"/>
      <c r="M42" s="622"/>
      <c r="N42" s="622"/>
      <c r="O42" s="622"/>
      <c r="P42" s="622"/>
      <c r="Q42" s="623"/>
      <c r="R42" s="624">
        <v>24053214</v>
      </c>
      <c r="S42" s="663"/>
      <c r="T42" s="663"/>
      <c r="U42" s="663"/>
      <c r="V42" s="663"/>
      <c r="W42" s="663"/>
      <c r="X42" s="663"/>
      <c r="Y42" s="665"/>
      <c r="Z42" s="666">
        <v>100</v>
      </c>
      <c r="AA42" s="666"/>
      <c r="AB42" s="666"/>
      <c r="AC42" s="666"/>
      <c r="AD42" s="667">
        <v>11258683</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1588562</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414</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4402911</v>
      </c>
      <c r="CS42" s="641"/>
      <c r="CT42" s="641"/>
      <c r="CU42" s="641"/>
      <c r="CV42" s="641"/>
      <c r="CW42" s="641"/>
      <c r="CX42" s="641"/>
      <c r="CY42" s="642"/>
      <c r="CZ42" s="643">
        <v>18.7</v>
      </c>
      <c r="DA42" s="644"/>
      <c r="DB42" s="644"/>
      <c r="DC42" s="645"/>
      <c r="DD42" s="646">
        <v>479664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56590</v>
      </c>
      <c r="CS43" s="659"/>
      <c r="CT43" s="659"/>
      <c r="CU43" s="659"/>
      <c r="CV43" s="659"/>
      <c r="CW43" s="659"/>
      <c r="CX43" s="659"/>
      <c r="CY43" s="660"/>
      <c r="CZ43" s="643">
        <v>0.2</v>
      </c>
      <c r="DA43" s="661"/>
      <c r="DB43" s="661"/>
      <c r="DC43" s="662"/>
      <c r="DD43" s="646">
        <v>44053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304</v>
      </c>
      <c r="CE44" s="654"/>
      <c r="CF44" s="637" t="s">
        <v>356</v>
      </c>
      <c r="CG44" s="638"/>
      <c r="CH44" s="638"/>
      <c r="CI44" s="638"/>
      <c r="CJ44" s="638"/>
      <c r="CK44" s="638"/>
      <c r="CL44" s="638"/>
      <c r="CM44" s="638"/>
      <c r="CN44" s="638"/>
      <c r="CO44" s="638"/>
      <c r="CP44" s="638"/>
      <c r="CQ44" s="639"/>
      <c r="CR44" s="640">
        <v>4342856</v>
      </c>
      <c r="CS44" s="641"/>
      <c r="CT44" s="641"/>
      <c r="CU44" s="641"/>
      <c r="CV44" s="641"/>
      <c r="CW44" s="641"/>
      <c r="CX44" s="641"/>
      <c r="CY44" s="642"/>
      <c r="CZ44" s="643">
        <v>18.399999999999999</v>
      </c>
      <c r="DA44" s="644"/>
      <c r="DB44" s="644"/>
      <c r="DC44" s="645"/>
      <c r="DD44" s="646">
        <v>471114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357</v>
      </c>
      <c r="CG45" s="638"/>
      <c r="CH45" s="638"/>
      <c r="CI45" s="638"/>
      <c r="CJ45" s="638"/>
      <c r="CK45" s="638"/>
      <c r="CL45" s="638"/>
      <c r="CM45" s="638"/>
      <c r="CN45" s="638"/>
      <c r="CO45" s="638"/>
      <c r="CP45" s="638"/>
      <c r="CQ45" s="639"/>
      <c r="CR45" s="640">
        <v>2642613</v>
      </c>
      <c r="CS45" s="659"/>
      <c r="CT45" s="659"/>
      <c r="CU45" s="659"/>
      <c r="CV45" s="659"/>
      <c r="CW45" s="659"/>
      <c r="CX45" s="659"/>
      <c r="CY45" s="660"/>
      <c r="CZ45" s="643">
        <v>11.2</v>
      </c>
      <c r="DA45" s="661"/>
      <c r="DB45" s="661"/>
      <c r="DC45" s="662"/>
      <c r="DD45" s="646">
        <v>96243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1693376</v>
      </c>
      <c r="CS46" s="641"/>
      <c r="CT46" s="641"/>
      <c r="CU46" s="641"/>
      <c r="CV46" s="641"/>
      <c r="CW46" s="641"/>
      <c r="CX46" s="641"/>
      <c r="CY46" s="642"/>
      <c r="CZ46" s="643">
        <v>7.2</v>
      </c>
      <c r="DA46" s="644"/>
      <c r="DB46" s="644"/>
      <c r="DC46" s="645"/>
      <c r="DD46" s="646">
        <v>374110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60055</v>
      </c>
      <c r="CS47" s="659"/>
      <c r="CT47" s="659"/>
      <c r="CU47" s="659"/>
      <c r="CV47" s="659"/>
      <c r="CW47" s="659"/>
      <c r="CX47" s="659"/>
      <c r="CY47" s="660"/>
      <c r="CZ47" s="643">
        <v>0.3</v>
      </c>
      <c r="DA47" s="661"/>
      <c r="DB47" s="661"/>
      <c r="DC47" s="662"/>
      <c r="DD47" s="646">
        <v>8550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362</v>
      </c>
      <c r="CD48" s="657"/>
      <c r="CE48" s="658"/>
      <c r="CF48" s="637" t="s">
        <v>363</v>
      </c>
      <c r="CG48" s="638"/>
      <c r="CH48" s="638"/>
      <c r="CI48" s="638"/>
      <c r="CJ48" s="638"/>
      <c r="CK48" s="638"/>
      <c r="CL48" s="638"/>
      <c r="CM48" s="638"/>
      <c r="CN48" s="638"/>
      <c r="CO48" s="638"/>
      <c r="CP48" s="638"/>
      <c r="CQ48" s="639"/>
      <c r="CR48" s="640" t="s">
        <v>137</v>
      </c>
      <c r="CS48" s="641"/>
      <c r="CT48" s="641"/>
      <c r="CU48" s="641"/>
      <c r="CV48" s="641"/>
      <c r="CW48" s="641"/>
      <c r="CX48" s="641"/>
      <c r="CY48" s="642"/>
      <c r="CZ48" s="643" t="s">
        <v>266</v>
      </c>
      <c r="DA48" s="644"/>
      <c r="DB48" s="644"/>
      <c r="DC48" s="645"/>
      <c r="DD48" s="646" t="s">
        <v>266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364</v>
      </c>
      <c r="CE49" s="622"/>
      <c r="CF49" s="622"/>
      <c r="CG49" s="622"/>
      <c r="CH49" s="622"/>
      <c r="CI49" s="622"/>
      <c r="CJ49" s="622"/>
      <c r="CK49" s="622"/>
      <c r="CL49" s="622"/>
      <c r="CM49" s="622"/>
      <c r="CN49" s="622"/>
      <c r="CO49" s="622"/>
      <c r="CP49" s="622"/>
      <c r="CQ49" s="623"/>
      <c r="CR49" s="624">
        <v>23547604</v>
      </c>
      <c r="CS49" s="625"/>
      <c r="CT49" s="625"/>
      <c r="CU49" s="625"/>
      <c r="CV49" s="625"/>
      <c r="CW49" s="625"/>
      <c r="CX49" s="625"/>
      <c r="CY49" s="626"/>
      <c r="CZ49" s="627">
        <v>100</v>
      </c>
      <c r="DA49" s="628"/>
      <c r="DB49" s="628"/>
      <c r="DC49" s="629"/>
      <c r="DD49" s="630">
        <v>13596991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taB7zTQcUTQ3YJflCDRRmgrybD82HCsjCWQ+bAguDCoOedMzYeYx60jXdEg/XyGtA7US0imJU+enPw+wPNni8w==" saltValue="Pb14S+71wEeeDpkNRnrn1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19" zoomScale="70" zoomScaleNormal="25" zoomScaleSheetLayoutView="70" workbookViewId="0">
      <selection activeCell="BR8" sqref="BR8"/>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387</v>
      </c>
      <c r="C7" s="1106"/>
      <c r="D7" s="1106"/>
      <c r="E7" s="1106"/>
      <c r="F7" s="1106"/>
      <c r="G7" s="1106"/>
      <c r="H7" s="1106"/>
      <c r="I7" s="1106"/>
      <c r="J7" s="1106"/>
      <c r="K7" s="1106"/>
      <c r="L7" s="1106"/>
      <c r="M7" s="1106"/>
      <c r="N7" s="1106"/>
      <c r="O7" s="1106"/>
      <c r="P7" s="1107"/>
      <c r="Q7" s="1159">
        <v>23826</v>
      </c>
      <c r="R7" s="1160"/>
      <c r="S7" s="1160"/>
      <c r="T7" s="1160"/>
      <c r="U7" s="1160"/>
      <c r="V7" s="1160">
        <v>23320</v>
      </c>
      <c r="W7" s="1160"/>
      <c r="X7" s="1160"/>
      <c r="Y7" s="1160"/>
      <c r="Z7" s="1160"/>
      <c r="AA7" s="1160">
        <v>506</v>
      </c>
      <c r="AB7" s="1160"/>
      <c r="AC7" s="1160"/>
      <c r="AD7" s="1160"/>
      <c r="AE7" s="1161"/>
      <c r="AF7" s="1162">
        <v>444</v>
      </c>
      <c r="AG7" s="1163"/>
      <c r="AH7" s="1163"/>
      <c r="AI7" s="1163"/>
      <c r="AJ7" s="1164"/>
      <c r="AK7" s="1146">
        <v>512</v>
      </c>
      <c r="AL7" s="1147"/>
      <c r="AM7" s="1147"/>
      <c r="AN7" s="1147"/>
      <c r="AO7" s="1147"/>
      <c r="AP7" s="1147">
        <v>22824</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588</v>
      </c>
      <c r="BT7" s="1151"/>
      <c r="BU7" s="1151"/>
      <c r="BV7" s="1151"/>
      <c r="BW7" s="1151"/>
      <c r="BX7" s="1151"/>
      <c r="BY7" s="1151"/>
      <c r="BZ7" s="1151"/>
      <c r="CA7" s="1151"/>
      <c r="CB7" s="1151"/>
      <c r="CC7" s="1151"/>
      <c r="CD7" s="1151"/>
      <c r="CE7" s="1151"/>
      <c r="CF7" s="1151"/>
      <c r="CG7" s="1152"/>
      <c r="CH7" s="1143">
        <v>-5</v>
      </c>
      <c r="CI7" s="1144"/>
      <c r="CJ7" s="1144"/>
      <c r="CK7" s="1144"/>
      <c r="CL7" s="1145"/>
      <c r="CM7" s="1143">
        <v>95</v>
      </c>
      <c r="CN7" s="1144"/>
      <c r="CO7" s="1144"/>
      <c r="CP7" s="1144"/>
      <c r="CQ7" s="1145"/>
      <c r="CR7" s="1143">
        <v>35</v>
      </c>
      <c r="CS7" s="1144"/>
      <c r="CT7" s="1144"/>
      <c r="CU7" s="1144"/>
      <c r="CV7" s="1145"/>
      <c r="CW7" s="1143">
        <v>16</v>
      </c>
      <c r="CX7" s="1144"/>
      <c r="CY7" s="1144"/>
      <c r="CZ7" s="1144"/>
      <c r="DA7" s="1145"/>
      <c r="DB7" s="1143" t="s">
        <v>589</v>
      </c>
      <c r="DC7" s="1144"/>
      <c r="DD7" s="1144"/>
      <c r="DE7" s="1144"/>
      <c r="DF7" s="1145"/>
      <c r="DG7" s="1143" t="s">
        <v>586</v>
      </c>
      <c r="DH7" s="1144"/>
      <c r="DI7" s="1144"/>
      <c r="DJ7" s="1144"/>
      <c r="DK7" s="1145"/>
      <c r="DL7" s="1143" t="s">
        <v>585</v>
      </c>
      <c r="DM7" s="1144"/>
      <c r="DN7" s="1144"/>
      <c r="DO7" s="1144"/>
      <c r="DP7" s="1145"/>
      <c r="DQ7" s="1143" t="s">
        <v>586</v>
      </c>
      <c r="DR7" s="1144"/>
      <c r="DS7" s="1144"/>
      <c r="DT7" s="1144"/>
      <c r="DU7" s="1145"/>
      <c r="DV7" s="1170"/>
      <c r="DW7" s="1171"/>
      <c r="DX7" s="1171"/>
      <c r="DY7" s="1171"/>
      <c r="DZ7" s="1172"/>
      <c r="EA7" s="255"/>
    </row>
    <row r="8" spans="1:131" s="256" customFormat="1" ht="26.25" customHeight="1">
      <c r="A8" s="262">
        <v>2</v>
      </c>
      <c r="B8" s="1086" t="s">
        <v>388</v>
      </c>
      <c r="C8" s="1087"/>
      <c r="D8" s="1087"/>
      <c r="E8" s="1087"/>
      <c r="F8" s="1087"/>
      <c r="G8" s="1087"/>
      <c r="H8" s="1087"/>
      <c r="I8" s="1087"/>
      <c r="J8" s="1087"/>
      <c r="K8" s="1087"/>
      <c r="L8" s="1087"/>
      <c r="M8" s="1087"/>
      <c r="N8" s="1087"/>
      <c r="O8" s="1087"/>
      <c r="P8" s="1088"/>
      <c r="Q8" s="1098">
        <v>323</v>
      </c>
      <c r="R8" s="1099"/>
      <c r="S8" s="1099"/>
      <c r="T8" s="1099"/>
      <c r="U8" s="1099"/>
      <c r="V8" s="1099">
        <v>323</v>
      </c>
      <c r="W8" s="1099"/>
      <c r="X8" s="1099"/>
      <c r="Y8" s="1099"/>
      <c r="Z8" s="1099"/>
      <c r="AA8" s="1099" t="s">
        <v>585</v>
      </c>
      <c r="AB8" s="1099"/>
      <c r="AC8" s="1099"/>
      <c r="AD8" s="1099"/>
      <c r="AE8" s="1100"/>
      <c r="AF8" s="1092" t="s">
        <v>389</v>
      </c>
      <c r="AG8" s="1093"/>
      <c r="AH8" s="1093"/>
      <c r="AI8" s="1093"/>
      <c r="AJ8" s="1094"/>
      <c r="AK8" s="1141">
        <v>111</v>
      </c>
      <c r="AL8" s="1142"/>
      <c r="AM8" s="1142"/>
      <c r="AN8" s="1142"/>
      <c r="AO8" s="1142"/>
      <c r="AP8" s="1142">
        <v>10</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390</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391</v>
      </c>
      <c r="B23" s="999" t="s">
        <v>392</v>
      </c>
      <c r="C23" s="1000"/>
      <c r="D23" s="1000"/>
      <c r="E23" s="1000"/>
      <c r="F23" s="1000"/>
      <c r="G23" s="1000"/>
      <c r="H23" s="1000"/>
      <c r="I23" s="1000"/>
      <c r="J23" s="1000"/>
      <c r="K23" s="1000"/>
      <c r="L23" s="1000"/>
      <c r="M23" s="1000"/>
      <c r="N23" s="1000"/>
      <c r="O23" s="1000"/>
      <c r="P23" s="1001"/>
      <c r="Q23" s="1123">
        <v>24038</v>
      </c>
      <c r="R23" s="1124"/>
      <c r="S23" s="1124"/>
      <c r="T23" s="1124"/>
      <c r="U23" s="1124"/>
      <c r="V23" s="1124">
        <v>23532</v>
      </c>
      <c r="W23" s="1124"/>
      <c r="X23" s="1124"/>
      <c r="Y23" s="1124"/>
      <c r="Z23" s="1124"/>
      <c r="AA23" s="1124">
        <v>506</v>
      </c>
      <c r="AB23" s="1124"/>
      <c r="AC23" s="1124"/>
      <c r="AD23" s="1124"/>
      <c r="AE23" s="1125"/>
      <c r="AF23" s="1126">
        <v>444</v>
      </c>
      <c r="AG23" s="1124"/>
      <c r="AH23" s="1124"/>
      <c r="AI23" s="1124"/>
      <c r="AJ23" s="1127"/>
      <c r="AK23" s="1128"/>
      <c r="AL23" s="1129"/>
      <c r="AM23" s="1129"/>
      <c r="AN23" s="1129"/>
      <c r="AO23" s="1129"/>
      <c r="AP23" s="1124">
        <v>22834</v>
      </c>
      <c r="AQ23" s="1124"/>
      <c r="AR23" s="1124"/>
      <c r="AS23" s="1124"/>
      <c r="AT23" s="1124"/>
      <c r="AU23" s="1130"/>
      <c r="AV23" s="1130"/>
      <c r="AW23" s="1130"/>
      <c r="AX23" s="1130"/>
      <c r="AY23" s="1131"/>
      <c r="AZ23" s="1120" t="s">
        <v>393</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370</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4" t="s">
        <v>399</v>
      </c>
      <c r="AG26" s="1063"/>
      <c r="AH26" s="1063"/>
      <c r="AI26" s="1063"/>
      <c r="AJ26" s="1115"/>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404</v>
      </c>
      <c r="C28" s="1106"/>
      <c r="D28" s="1106"/>
      <c r="E28" s="1106"/>
      <c r="F28" s="1106"/>
      <c r="G28" s="1106"/>
      <c r="H28" s="1106"/>
      <c r="I28" s="1106"/>
      <c r="J28" s="1106"/>
      <c r="K28" s="1106"/>
      <c r="L28" s="1106"/>
      <c r="M28" s="1106"/>
      <c r="N28" s="1106"/>
      <c r="O28" s="1106"/>
      <c r="P28" s="1107"/>
      <c r="Q28" s="1108">
        <v>5767</v>
      </c>
      <c r="R28" s="1109"/>
      <c r="S28" s="1109"/>
      <c r="T28" s="1109"/>
      <c r="U28" s="1109"/>
      <c r="V28" s="1109">
        <v>5227</v>
      </c>
      <c r="W28" s="1109"/>
      <c r="X28" s="1109"/>
      <c r="Y28" s="1109"/>
      <c r="Z28" s="1109"/>
      <c r="AA28" s="1109">
        <v>540</v>
      </c>
      <c r="AB28" s="1109"/>
      <c r="AC28" s="1109"/>
      <c r="AD28" s="1109"/>
      <c r="AE28" s="1110"/>
      <c r="AF28" s="1111">
        <v>540</v>
      </c>
      <c r="AG28" s="1109"/>
      <c r="AH28" s="1109"/>
      <c r="AI28" s="1109"/>
      <c r="AJ28" s="1112"/>
      <c r="AK28" s="1113">
        <v>518</v>
      </c>
      <c r="AL28" s="1101"/>
      <c r="AM28" s="1101"/>
      <c r="AN28" s="1101"/>
      <c r="AO28" s="1101"/>
      <c r="AP28" s="1101" t="s">
        <v>586</v>
      </c>
      <c r="AQ28" s="1101"/>
      <c r="AR28" s="1101"/>
      <c r="AS28" s="1101"/>
      <c r="AT28" s="1101"/>
      <c r="AU28" s="1101" t="s">
        <v>585</v>
      </c>
      <c r="AV28" s="1101"/>
      <c r="AW28" s="1101"/>
      <c r="AX28" s="1101"/>
      <c r="AY28" s="1101"/>
      <c r="AZ28" s="1102" t="s">
        <v>585</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86" t="s">
        <v>405</v>
      </c>
      <c r="C29" s="1087"/>
      <c r="D29" s="1087"/>
      <c r="E29" s="1087"/>
      <c r="F29" s="1087"/>
      <c r="G29" s="1087"/>
      <c r="H29" s="1087"/>
      <c r="I29" s="1087"/>
      <c r="J29" s="1087"/>
      <c r="K29" s="1087"/>
      <c r="L29" s="1087"/>
      <c r="M29" s="1087"/>
      <c r="N29" s="1087"/>
      <c r="O29" s="1087"/>
      <c r="P29" s="1088"/>
      <c r="Q29" s="1098">
        <v>3904</v>
      </c>
      <c r="R29" s="1099"/>
      <c r="S29" s="1099"/>
      <c r="T29" s="1099"/>
      <c r="U29" s="1099"/>
      <c r="V29" s="1099">
        <v>3791</v>
      </c>
      <c r="W29" s="1099"/>
      <c r="X29" s="1099"/>
      <c r="Y29" s="1099"/>
      <c r="Z29" s="1099"/>
      <c r="AA29" s="1099">
        <v>113</v>
      </c>
      <c r="AB29" s="1099"/>
      <c r="AC29" s="1099"/>
      <c r="AD29" s="1099"/>
      <c r="AE29" s="1100"/>
      <c r="AF29" s="1092">
        <v>113</v>
      </c>
      <c r="AG29" s="1093"/>
      <c r="AH29" s="1093"/>
      <c r="AI29" s="1093"/>
      <c r="AJ29" s="1094"/>
      <c r="AK29" s="1035">
        <v>592</v>
      </c>
      <c r="AL29" s="1026"/>
      <c r="AM29" s="1026"/>
      <c r="AN29" s="1026"/>
      <c r="AO29" s="1026"/>
      <c r="AP29" s="1026" t="s">
        <v>586</v>
      </c>
      <c r="AQ29" s="1026"/>
      <c r="AR29" s="1026"/>
      <c r="AS29" s="1026"/>
      <c r="AT29" s="1026"/>
      <c r="AU29" s="1026" t="s">
        <v>585</v>
      </c>
      <c r="AV29" s="1026"/>
      <c r="AW29" s="1026"/>
      <c r="AX29" s="1026"/>
      <c r="AY29" s="1026"/>
      <c r="AZ29" s="1097" t="s">
        <v>585</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86" t="s">
        <v>406</v>
      </c>
      <c r="C30" s="1087"/>
      <c r="D30" s="1087"/>
      <c r="E30" s="1087"/>
      <c r="F30" s="1087"/>
      <c r="G30" s="1087"/>
      <c r="H30" s="1087"/>
      <c r="I30" s="1087"/>
      <c r="J30" s="1087"/>
      <c r="K30" s="1087"/>
      <c r="L30" s="1087"/>
      <c r="M30" s="1087"/>
      <c r="N30" s="1087"/>
      <c r="O30" s="1087"/>
      <c r="P30" s="1088"/>
      <c r="Q30" s="1098">
        <v>780</v>
      </c>
      <c r="R30" s="1099"/>
      <c r="S30" s="1099"/>
      <c r="T30" s="1099"/>
      <c r="U30" s="1099"/>
      <c r="V30" s="1099">
        <v>780</v>
      </c>
      <c r="W30" s="1099"/>
      <c r="X30" s="1099"/>
      <c r="Y30" s="1099"/>
      <c r="Z30" s="1099"/>
      <c r="AA30" s="1099">
        <v>0</v>
      </c>
      <c r="AB30" s="1099"/>
      <c r="AC30" s="1099"/>
      <c r="AD30" s="1099"/>
      <c r="AE30" s="1100"/>
      <c r="AF30" s="1092">
        <v>0</v>
      </c>
      <c r="AG30" s="1093"/>
      <c r="AH30" s="1093"/>
      <c r="AI30" s="1093"/>
      <c r="AJ30" s="1094"/>
      <c r="AK30" s="1035">
        <v>200</v>
      </c>
      <c r="AL30" s="1026"/>
      <c r="AM30" s="1026"/>
      <c r="AN30" s="1026"/>
      <c r="AO30" s="1026"/>
      <c r="AP30" s="1026" t="s">
        <v>586</v>
      </c>
      <c r="AQ30" s="1026"/>
      <c r="AR30" s="1026"/>
      <c r="AS30" s="1026"/>
      <c r="AT30" s="1026"/>
      <c r="AU30" s="1026" t="s">
        <v>586</v>
      </c>
      <c r="AV30" s="1026"/>
      <c r="AW30" s="1026"/>
      <c r="AX30" s="1026"/>
      <c r="AY30" s="1026"/>
      <c r="AZ30" s="1097" t="s">
        <v>586</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86" t="s">
        <v>407</v>
      </c>
      <c r="C31" s="1087"/>
      <c r="D31" s="1087"/>
      <c r="E31" s="1087"/>
      <c r="F31" s="1087"/>
      <c r="G31" s="1087"/>
      <c r="H31" s="1087"/>
      <c r="I31" s="1087"/>
      <c r="J31" s="1087"/>
      <c r="K31" s="1087"/>
      <c r="L31" s="1087"/>
      <c r="M31" s="1087"/>
      <c r="N31" s="1087"/>
      <c r="O31" s="1087"/>
      <c r="P31" s="1088"/>
      <c r="Q31" s="1098">
        <v>1016</v>
      </c>
      <c r="R31" s="1099"/>
      <c r="S31" s="1099"/>
      <c r="T31" s="1099"/>
      <c r="U31" s="1099"/>
      <c r="V31" s="1099">
        <v>827</v>
      </c>
      <c r="W31" s="1099"/>
      <c r="X31" s="1099"/>
      <c r="Y31" s="1099"/>
      <c r="Z31" s="1099"/>
      <c r="AA31" s="1099">
        <v>190</v>
      </c>
      <c r="AB31" s="1099"/>
      <c r="AC31" s="1099"/>
      <c r="AD31" s="1099"/>
      <c r="AE31" s="1100"/>
      <c r="AF31" s="1092">
        <v>632</v>
      </c>
      <c r="AG31" s="1093"/>
      <c r="AH31" s="1093"/>
      <c r="AI31" s="1093"/>
      <c r="AJ31" s="1094"/>
      <c r="AK31" s="1035">
        <v>1</v>
      </c>
      <c r="AL31" s="1026"/>
      <c r="AM31" s="1026"/>
      <c r="AN31" s="1026"/>
      <c r="AO31" s="1026"/>
      <c r="AP31" s="1026">
        <v>4406</v>
      </c>
      <c r="AQ31" s="1026"/>
      <c r="AR31" s="1026"/>
      <c r="AS31" s="1026"/>
      <c r="AT31" s="1026"/>
      <c r="AU31" s="1026" t="s">
        <v>585</v>
      </c>
      <c r="AV31" s="1026"/>
      <c r="AW31" s="1026"/>
      <c r="AX31" s="1026"/>
      <c r="AY31" s="1026"/>
      <c r="AZ31" s="1097" t="s">
        <v>586</v>
      </c>
      <c r="BA31" s="1097"/>
      <c r="BB31" s="1097"/>
      <c r="BC31" s="1097"/>
      <c r="BD31" s="1097"/>
      <c r="BE31" s="1081" t="s">
        <v>408</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86" t="s">
        <v>409</v>
      </c>
      <c r="C32" s="1087"/>
      <c r="D32" s="1087"/>
      <c r="E32" s="1087"/>
      <c r="F32" s="1087"/>
      <c r="G32" s="1087"/>
      <c r="H32" s="1087"/>
      <c r="I32" s="1087"/>
      <c r="J32" s="1087"/>
      <c r="K32" s="1087"/>
      <c r="L32" s="1087"/>
      <c r="M32" s="1087"/>
      <c r="N32" s="1087"/>
      <c r="O32" s="1087"/>
      <c r="P32" s="1088"/>
      <c r="Q32" s="1098">
        <v>1821</v>
      </c>
      <c r="R32" s="1099"/>
      <c r="S32" s="1099"/>
      <c r="T32" s="1099"/>
      <c r="U32" s="1099"/>
      <c r="V32" s="1099">
        <v>1675</v>
      </c>
      <c r="W32" s="1099"/>
      <c r="X32" s="1099"/>
      <c r="Y32" s="1099"/>
      <c r="Z32" s="1099"/>
      <c r="AA32" s="1099">
        <v>146</v>
      </c>
      <c r="AB32" s="1099"/>
      <c r="AC32" s="1099"/>
      <c r="AD32" s="1099"/>
      <c r="AE32" s="1100"/>
      <c r="AF32" s="1092">
        <v>195</v>
      </c>
      <c r="AG32" s="1093"/>
      <c r="AH32" s="1093"/>
      <c r="AI32" s="1093"/>
      <c r="AJ32" s="1094"/>
      <c r="AK32" s="1035">
        <v>867</v>
      </c>
      <c r="AL32" s="1026"/>
      <c r="AM32" s="1026"/>
      <c r="AN32" s="1026"/>
      <c r="AO32" s="1026"/>
      <c r="AP32" s="1026">
        <v>16872</v>
      </c>
      <c r="AQ32" s="1026"/>
      <c r="AR32" s="1026"/>
      <c r="AS32" s="1026"/>
      <c r="AT32" s="1026"/>
      <c r="AU32" s="1026">
        <v>12181</v>
      </c>
      <c r="AV32" s="1026"/>
      <c r="AW32" s="1026"/>
      <c r="AX32" s="1026"/>
      <c r="AY32" s="1026"/>
      <c r="AZ32" s="1097" t="s">
        <v>585</v>
      </c>
      <c r="BA32" s="1097"/>
      <c r="BB32" s="1097"/>
      <c r="BC32" s="1097"/>
      <c r="BD32" s="1097"/>
      <c r="BE32" s="1081" t="s">
        <v>408</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86" t="s">
        <v>410</v>
      </c>
      <c r="C33" s="1087"/>
      <c r="D33" s="1087"/>
      <c r="E33" s="1087"/>
      <c r="F33" s="1087"/>
      <c r="G33" s="1087"/>
      <c r="H33" s="1087"/>
      <c r="I33" s="1087"/>
      <c r="J33" s="1087"/>
      <c r="K33" s="1087"/>
      <c r="L33" s="1087"/>
      <c r="M33" s="1087"/>
      <c r="N33" s="1087"/>
      <c r="O33" s="1087"/>
      <c r="P33" s="1088"/>
      <c r="Q33" s="1098">
        <v>48</v>
      </c>
      <c r="R33" s="1099"/>
      <c r="S33" s="1099"/>
      <c r="T33" s="1099"/>
      <c r="U33" s="1099"/>
      <c r="V33" s="1099">
        <v>70</v>
      </c>
      <c r="W33" s="1099"/>
      <c r="X33" s="1099"/>
      <c r="Y33" s="1099"/>
      <c r="Z33" s="1099"/>
      <c r="AA33" s="1099">
        <v>-22</v>
      </c>
      <c r="AB33" s="1099"/>
      <c r="AC33" s="1099"/>
      <c r="AD33" s="1099"/>
      <c r="AE33" s="1100"/>
      <c r="AF33" s="1092">
        <v>1</v>
      </c>
      <c r="AG33" s="1093"/>
      <c r="AH33" s="1093"/>
      <c r="AI33" s="1093"/>
      <c r="AJ33" s="1094"/>
      <c r="AK33" s="1035">
        <v>15</v>
      </c>
      <c r="AL33" s="1026"/>
      <c r="AM33" s="1026"/>
      <c r="AN33" s="1026"/>
      <c r="AO33" s="1026"/>
      <c r="AP33" s="1026">
        <v>202</v>
      </c>
      <c r="AQ33" s="1026"/>
      <c r="AR33" s="1026"/>
      <c r="AS33" s="1026"/>
      <c r="AT33" s="1026"/>
      <c r="AU33" s="1026">
        <v>129</v>
      </c>
      <c r="AV33" s="1026"/>
      <c r="AW33" s="1026"/>
      <c r="AX33" s="1026"/>
      <c r="AY33" s="1026"/>
      <c r="AZ33" s="1097" t="s">
        <v>585</v>
      </c>
      <c r="BA33" s="1097"/>
      <c r="BB33" s="1097"/>
      <c r="BC33" s="1097"/>
      <c r="BD33" s="1097"/>
      <c r="BE33" s="1081" t="s">
        <v>408</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86" t="s">
        <v>411</v>
      </c>
      <c r="C34" s="1087"/>
      <c r="D34" s="1087"/>
      <c r="E34" s="1087"/>
      <c r="F34" s="1087"/>
      <c r="G34" s="1087"/>
      <c r="H34" s="1087"/>
      <c r="I34" s="1087"/>
      <c r="J34" s="1087"/>
      <c r="K34" s="1087"/>
      <c r="L34" s="1087"/>
      <c r="M34" s="1087"/>
      <c r="N34" s="1087"/>
      <c r="O34" s="1087"/>
      <c r="P34" s="1088"/>
      <c r="Q34" s="1098">
        <v>99</v>
      </c>
      <c r="R34" s="1099"/>
      <c r="S34" s="1099"/>
      <c r="T34" s="1099"/>
      <c r="U34" s="1099"/>
      <c r="V34" s="1099">
        <v>99</v>
      </c>
      <c r="W34" s="1099"/>
      <c r="X34" s="1099"/>
      <c r="Y34" s="1099"/>
      <c r="Z34" s="1099"/>
      <c r="AA34" s="1099" t="s">
        <v>585</v>
      </c>
      <c r="AB34" s="1099"/>
      <c r="AC34" s="1099"/>
      <c r="AD34" s="1099"/>
      <c r="AE34" s="1100"/>
      <c r="AF34" s="1092" t="s">
        <v>412</v>
      </c>
      <c r="AG34" s="1093"/>
      <c r="AH34" s="1093"/>
      <c r="AI34" s="1093"/>
      <c r="AJ34" s="1094"/>
      <c r="AK34" s="1035">
        <v>32</v>
      </c>
      <c r="AL34" s="1026"/>
      <c r="AM34" s="1026"/>
      <c r="AN34" s="1026"/>
      <c r="AO34" s="1026"/>
      <c r="AP34" s="1026" t="s">
        <v>585</v>
      </c>
      <c r="AQ34" s="1026"/>
      <c r="AR34" s="1026"/>
      <c r="AS34" s="1026"/>
      <c r="AT34" s="1026"/>
      <c r="AU34" s="1026" t="s">
        <v>586</v>
      </c>
      <c r="AV34" s="1026"/>
      <c r="AW34" s="1026"/>
      <c r="AX34" s="1026"/>
      <c r="AY34" s="1026"/>
      <c r="AZ34" s="1097" t="s">
        <v>586</v>
      </c>
      <c r="BA34" s="1097"/>
      <c r="BB34" s="1097"/>
      <c r="BC34" s="1097"/>
      <c r="BD34" s="1097"/>
      <c r="BE34" s="1081" t="s">
        <v>413</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414</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391</v>
      </c>
      <c r="B63" s="999" t="s">
        <v>415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1482</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389</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417</v>
      </c>
      <c r="B66" s="1051"/>
      <c r="C66" s="1051"/>
      <c r="D66" s="1051"/>
      <c r="E66" s="1051"/>
      <c r="F66" s="1051"/>
      <c r="G66" s="1051"/>
      <c r="H66" s="1051"/>
      <c r="I66" s="1051"/>
      <c r="J66" s="1051"/>
      <c r="K66" s="1051"/>
      <c r="L66" s="1051"/>
      <c r="M66" s="1051"/>
      <c r="N66" s="1051"/>
      <c r="O66" s="1051"/>
      <c r="P66" s="1052"/>
      <c r="Q66" s="1056" t="s">
        <v>396</v>
      </c>
      <c r="R66" s="1057"/>
      <c r="S66" s="1057"/>
      <c r="T66" s="1057"/>
      <c r="U66" s="1058"/>
      <c r="V66" s="1056" t="s">
        <v>397</v>
      </c>
      <c r="W66" s="1057"/>
      <c r="X66" s="1057"/>
      <c r="Y66" s="1057"/>
      <c r="Z66" s="1058"/>
      <c r="AA66" s="1056" t="s">
        <v>398</v>
      </c>
      <c r="AB66" s="1057"/>
      <c r="AC66" s="1057"/>
      <c r="AD66" s="1057"/>
      <c r="AE66" s="1058"/>
      <c r="AF66" s="1062" t="s">
        <v>418</v>
      </c>
      <c r="AG66" s="1063"/>
      <c r="AH66" s="1063"/>
      <c r="AI66" s="1063"/>
      <c r="AJ66" s="1064"/>
      <c r="AK66" s="1056" t="s">
        <v>419</v>
      </c>
      <c r="AL66" s="1051"/>
      <c r="AM66" s="1051"/>
      <c r="AN66" s="1051"/>
      <c r="AO66" s="1052"/>
      <c r="AP66" s="1056" t="s">
        <v>401</v>
      </c>
      <c r="AQ66" s="1057"/>
      <c r="AR66" s="1057"/>
      <c r="AS66" s="1057"/>
      <c r="AT66" s="1058"/>
      <c r="AU66" s="1056" t="s">
        <v>420</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587</v>
      </c>
      <c r="C68" s="1041"/>
      <c r="D68" s="1041"/>
      <c r="E68" s="1041"/>
      <c r="F68" s="1041"/>
      <c r="G68" s="1041"/>
      <c r="H68" s="1041"/>
      <c r="I68" s="1041"/>
      <c r="J68" s="1041"/>
      <c r="K68" s="1041"/>
      <c r="L68" s="1041"/>
      <c r="M68" s="1041"/>
      <c r="N68" s="1041"/>
      <c r="O68" s="1041"/>
      <c r="P68" s="1042"/>
      <c r="Q68" s="1043">
        <v>2045</v>
      </c>
      <c r="R68" s="1037"/>
      <c r="S68" s="1037"/>
      <c r="T68" s="1037"/>
      <c r="U68" s="1037"/>
      <c r="V68" s="1037">
        <v>2043</v>
      </c>
      <c r="W68" s="1037"/>
      <c r="X68" s="1037"/>
      <c r="Y68" s="1037"/>
      <c r="Z68" s="1037"/>
      <c r="AA68" s="1037">
        <v>2</v>
      </c>
      <c r="AB68" s="1037"/>
      <c r="AC68" s="1037"/>
      <c r="AD68" s="1037"/>
      <c r="AE68" s="1037"/>
      <c r="AF68" s="1037">
        <v>2</v>
      </c>
      <c r="AG68" s="1037"/>
      <c r="AH68" s="1037"/>
      <c r="AI68" s="1037"/>
      <c r="AJ68" s="1037"/>
      <c r="AK68" s="1037" t="s">
        <v>586</v>
      </c>
      <c r="AL68" s="1037"/>
      <c r="AM68" s="1037"/>
      <c r="AN68" s="1037"/>
      <c r="AO68" s="1037"/>
      <c r="AP68" s="1037">
        <v>170</v>
      </c>
      <c r="AQ68" s="1037"/>
      <c r="AR68" s="1037"/>
      <c r="AS68" s="1037"/>
      <c r="AT68" s="1037"/>
      <c r="AU68" s="1037">
        <v>11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c r="C69" s="1030"/>
      <c r="D69" s="1030"/>
      <c r="E69" s="1030"/>
      <c r="F69" s="1030"/>
      <c r="G69" s="1030"/>
      <c r="H69" s="1030"/>
      <c r="I69" s="1030"/>
      <c r="J69" s="1030"/>
      <c r="K69" s="1030"/>
      <c r="L69" s="1030"/>
      <c r="M69" s="1030"/>
      <c r="N69" s="1030"/>
      <c r="O69" s="1030"/>
      <c r="P69" s="1031"/>
      <c r="Q69" s="1032"/>
      <c r="R69" s="1026"/>
      <c r="S69" s="1026"/>
      <c r="T69" s="1026"/>
      <c r="U69" s="1026"/>
      <c r="V69" s="1026"/>
      <c r="W69" s="1026"/>
      <c r="X69" s="1026"/>
      <c r="Y69" s="1026"/>
      <c r="Z69" s="1026"/>
      <c r="AA69" s="1026"/>
      <c r="AB69" s="1026"/>
      <c r="AC69" s="1026"/>
      <c r="AD69" s="1026"/>
      <c r="AE69" s="1026"/>
      <c r="AF69" s="1026"/>
      <c r="AG69" s="1026"/>
      <c r="AH69" s="1026"/>
      <c r="AI69" s="1026"/>
      <c r="AJ69" s="1026"/>
      <c r="AK69" s="1026"/>
      <c r="AL69" s="1026"/>
      <c r="AM69" s="1026"/>
      <c r="AN69" s="1026"/>
      <c r="AO69" s="1026"/>
      <c r="AP69" s="1026"/>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c r="C70" s="1030"/>
      <c r="D70" s="1030"/>
      <c r="E70" s="1030"/>
      <c r="F70" s="1030"/>
      <c r="G70" s="1030"/>
      <c r="H70" s="1030"/>
      <c r="I70" s="1030"/>
      <c r="J70" s="1030"/>
      <c r="K70" s="1030"/>
      <c r="L70" s="1030"/>
      <c r="M70" s="1030"/>
      <c r="N70" s="1030"/>
      <c r="O70" s="1030"/>
      <c r="P70" s="1031"/>
      <c r="Q70" s="1032"/>
      <c r="R70" s="1026"/>
      <c r="S70" s="1026"/>
      <c r="T70" s="1026"/>
      <c r="U70" s="1026"/>
      <c r="V70" s="1026"/>
      <c r="W70" s="1026"/>
      <c r="X70" s="1026"/>
      <c r="Y70" s="1026"/>
      <c r="Z70" s="1026"/>
      <c r="AA70" s="1026"/>
      <c r="AB70" s="1026"/>
      <c r="AC70" s="1026"/>
      <c r="AD70" s="1026"/>
      <c r="AE70" s="1026"/>
      <c r="AF70" s="1026"/>
      <c r="AG70" s="1026"/>
      <c r="AH70" s="1026"/>
      <c r="AI70" s="1026"/>
      <c r="AJ70" s="1026"/>
      <c r="AK70" s="1026"/>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391</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307</v>
      </c>
      <c r="AG109" s="949"/>
      <c r="AH109" s="949"/>
      <c r="AI109" s="949"/>
      <c r="AJ109" s="950"/>
      <c r="AK109" s="951" t="s">
        <v>306</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307</v>
      </c>
      <c r="BW109" s="949"/>
      <c r="BX109" s="949"/>
      <c r="BY109" s="949"/>
      <c r="BZ109" s="950"/>
      <c r="CA109" s="951" t="s">
        <v>306</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307</v>
      </c>
      <c r="DM109" s="949"/>
      <c r="DN109" s="949"/>
      <c r="DO109" s="949"/>
      <c r="DP109" s="950"/>
      <c r="DQ109" s="951" t="s">
        <v>306</v>
      </c>
      <c r="DR109" s="949"/>
      <c r="DS109" s="949"/>
      <c r="DT109" s="949"/>
      <c r="DU109" s="950"/>
      <c r="DV109" s="951" t="s">
        <v>431</v>
      </c>
      <c r="DW109" s="949"/>
      <c r="DX109" s="949"/>
      <c r="DY109" s="949"/>
      <c r="DZ109" s="980"/>
    </row>
    <row r="110" spans="1:131" s="247" customFormat="1" ht="26.25" customHeight="1">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2605417</v>
      </c>
      <c r="AB110" s="942"/>
      <c r="AC110" s="942"/>
      <c r="AD110" s="942"/>
      <c r="AE110" s="943"/>
      <c r="AF110" s="944">
        <v>2650084</v>
      </c>
      <c r="AG110" s="942"/>
      <c r="AH110" s="942"/>
      <c r="AI110" s="942"/>
      <c r="AJ110" s="943"/>
      <c r="AK110" s="944">
        <v>2387864</v>
      </c>
      <c r="AL110" s="942"/>
      <c r="AM110" s="942"/>
      <c r="AN110" s="942"/>
      <c r="AO110" s="943"/>
      <c r="AP110" s="945">
        <v>24.2</v>
      </c>
      <c r="AQ110" s="946"/>
      <c r="AR110" s="946"/>
      <c r="AS110" s="946"/>
      <c r="AT110" s="947"/>
      <c r="AU110" s="981" t="s">
        <v>73</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23722983</v>
      </c>
      <c r="BR110" s="889"/>
      <c r="BS110" s="889"/>
      <c r="BT110" s="889"/>
      <c r="BU110" s="889"/>
      <c r="BV110" s="889">
        <v>22800185</v>
      </c>
      <c r="BW110" s="889"/>
      <c r="BX110" s="889"/>
      <c r="BY110" s="889"/>
      <c r="BZ110" s="889"/>
      <c r="CA110" s="889">
        <v>22834141</v>
      </c>
      <c r="CB110" s="889"/>
      <c r="CC110" s="889"/>
      <c r="CD110" s="889"/>
      <c r="CE110" s="889"/>
      <c r="CF110" s="913">
        <v>231.9</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393</v>
      </c>
      <c r="DH110" s="889"/>
      <c r="DI110" s="889"/>
      <c r="DJ110" s="889"/>
      <c r="DK110" s="889"/>
      <c r="DL110" s="889" t="s">
        <v>393</v>
      </c>
      <c r="DM110" s="889"/>
      <c r="DN110" s="889"/>
      <c r="DO110" s="889"/>
      <c r="DP110" s="889"/>
      <c r="DQ110" s="889" t="s">
        <v>128</v>
      </c>
      <c r="DR110" s="889"/>
      <c r="DS110" s="889"/>
      <c r="DT110" s="889"/>
      <c r="DU110" s="889"/>
      <c r="DV110" s="890" t="s">
        <v>437</v>
      </c>
      <c r="DW110" s="890"/>
      <c r="DX110" s="890"/>
      <c r="DY110" s="890"/>
      <c r="DZ110" s="891"/>
    </row>
    <row r="111" spans="1:131" s="247" customFormat="1" ht="26.25" customHeight="1">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393</v>
      </c>
      <c r="AB111" s="970"/>
      <c r="AC111" s="970"/>
      <c r="AD111" s="970"/>
      <c r="AE111" s="971"/>
      <c r="AF111" s="972" t="s">
        <v>393</v>
      </c>
      <c r="AG111" s="970"/>
      <c r="AH111" s="970"/>
      <c r="AI111" s="970"/>
      <c r="AJ111" s="971"/>
      <c r="AK111" s="972" t="s">
        <v>389</v>
      </c>
      <c r="AL111" s="970"/>
      <c r="AM111" s="970"/>
      <c r="AN111" s="970"/>
      <c r="AO111" s="971"/>
      <c r="AP111" s="973" t="s">
        <v>393</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v>195987</v>
      </c>
      <c r="BR111" s="861"/>
      <c r="BS111" s="861"/>
      <c r="BT111" s="861"/>
      <c r="BU111" s="861"/>
      <c r="BV111" s="861">
        <v>167525</v>
      </c>
      <c r="BW111" s="861"/>
      <c r="BX111" s="861"/>
      <c r="BY111" s="861"/>
      <c r="BZ111" s="861"/>
      <c r="CA111" s="861">
        <v>153480</v>
      </c>
      <c r="CB111" s="861"/>
      <c r="CC111" s="861"/>
      <c r="CD111" s="861"/>
      <c r="CE111" s="861"/>
      <c r="CF111" s="922">
        <v>1.6</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389</v>
      </c>
      <c r="DH111" s="861"/>
      <c r="DI111" s="861"/>
      <c r="DJ111" s="861"/>
      <c r="DK111" s="861"/>
      <c r="DL111" s="861" t="s">
        <v>393</v>
      </c>
      <c r="DM111" s="861"/>
      <c r="DN111" s="861"/>
      <c r="DO111" s="861"/>
      <c r="DP111" s="861"/>
      <c r="DQ111" s="861" t="s">
        <v>441</v>
      </c>
      <c r="DR111" s="861"/>
      <c r="DS111" s="861"/>
      <c r="DT111" s="861"/>
      <c r="DU111" s="861"/>
      <c r="DV111" s="838" t="s">
        <v>393</v>
      </c>
      <c r="DW111" s="838"/>
      <c r="DX111" s="838"/>
      <c r="DY111" s="838"/>
      <c r="DZ111" s="839"/>
    </row>
    <row r="112" spans="1:131" s="247" customFormat="1" ht="26.25" customHeight="1">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441</v>
      </c>
      <c r="AB112" s="824"/>
      <c r="AC112" s="824"/>
      <c r="AD112" s="824"/>
      <c r="AE112" s="825"/>
      <c r="AF112" s="826" t="s">
        <v>393</v>
      </c>
      <c r="AG112" s="824"/>
      <c r="AH112" s="824"/>
      <c r="AI112" s="824"/>
      <c r="AJ112" s="825"/>
      <c r="AK112" s="826" t="s">
        <v>393</v>
      </c>
      <c r="AL112" s="824"/>
      <c r="AM112" s="824"/>
      <c r="AN112" s="824"/>
      <c r="AO112" s="825"/>
      <c r="AP112" s="871" t="s">
        <v>128</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12956602</v>
      </c>
      <c r="BR112" s="861"/>
      <c r="BS112" s="861"/>
      <c r="BT112" s="861"/>
      <c r="BU112" s="861"/>
      <c r="BV112" s="861">
        <v>12784448</v>
      </c>
      <c r="BW112" s="861"/>
      <c r="BX112" s="861"/>
      <c r="BY112" s="861"/>
      <c r="BZ112" s="861"/>
      <c r="CA112" s="861">
        <v>12310585</v>
      </c>
      <c r="CB112" s="861"/>
      <c r="CC112" s="861"/>
      <c r="CD112" s="861"/>
      <c r="CE112" s="861"/>
      <c r="CF112" s="922">
        <v>125</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v>203</v>
      </c>
      <c r="DH112" s="861"/>
      <c r="DI112" s="861"/>
      <c r="DJ112" s="861"/>
      <c r="DK112" s="861"/>
      <c r="DL112" s="861" t="s">
        <v>389</v>
      </c>
      <c r="DM112" s="861"/>
      <c r="DN112" s="861"/>
      <c r="DO112" s="861"/>
      <c r="DP112" s="861"/>
      <c r="DQ112" s="861" t="s">
        <v>389</v>
      </c>
      <c r="DR112" s="861"/>
      <c r="DS112" s="861"/>
      <c r="DT112" s="861"/>
      <c r="DU112" s="861"/>
      <c r="DV112" s="838" t="s">
        <v>393</v>
      </c>
      <c r="DW112" s="838"/>
      <c r="DX112" s="838"/>
      <c r="DY112" s="838"/>
      <c r="DZ112" s="839"/>
    </row>
    <row r="113" spans="1:130" s="247" customFormat="1" ht="26.25" customHeight="1">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831002</v>
      </c>
      <c r="AB113" s="970"/>
      <c r="AC113" s="970"/>
      <c r="AD113" s="970"/>
      <c r="AE113" s="971"/>
      <c r="AF113" s="972">
        <v>873618</v>
      </c>
      <c r="AG113" s="970"/>
      <c r="AH113" s="970"/>
      <c r="AI113" s="970"/>
      <c r="AJ113" s="971"/>
      <c r="AK113" s="972">
        <v>861592</v>
      </c>
      <c r="AL113" s="970"/>
      <c r="AM113" s="970"/>
      <c r="AN113" s="970"/>
      <c r="AO113" s="971"/>
      <c r="AP113" s="973">
        <v>8.6999999999999993</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18063</v>
      </c>
      <c r="BR113" s="861"/>
      <c r="BS113" s="861"/>
      <c r="BT113" s="861"/>
      <c r="BU113" s="861"/>
      <c r="BV113" s="861">
        <v>14451</v>
      </c>
      <c r="BW113" s="861"/>
      <c r="BX113" s="861"/>
      <c r="BY113" s="861"/>
      <c r="BZ113" s="861"/>
      <c r="CA113" s="861">
        <v>10839</v>
      </c>
      <c r="CB113" s="861"/>
      <c r="CC113" s="861"/>
      <c r="CD113" s="861"/>
      <c r="CE113" s="861"/>
      <c r="CF113" s="922">
        <v>0.1</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393</v>
      </c>
      <c r="DH113" s="824"/>
      <c r="DI113" s="824"/>
      <c r="DJ113" s="824"/>
      <c r="DK113" s="825"/>
      <c r="DL113" s="826" t="s">
        <v>393</v>
      </c>
      <c r="DM113" s="824"/>
      <c r="DN113" s="824"/>
      <c r="DO113" s="824"/>
      <c r="DP113" s="825"/>
      <c r="DQ113" s="826" t="s">
        <v>128</v>
      </c>
      <c r="DR113" s="824"/>
      <c r="DS113" s="824"/>
      <c r="DT113" s="824"/>
      <c r="DU113" s="825"/>
      <c r="DV113" s="871" t="s">
        <v>441</v>
      </c>
      <c r="DW113" s="872"/>
      <c r="DX113" s="872"/>
      <c r="DY113" s="872"/>
      <c r="DZ113" s="873"/>
    </row>
    <row r="114" spans="1:130" s="247" customFormat="1" ht="26.25" customHeight="1">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4074</v>
      </c>
      <c r="AB114" s="824"/>
      <c r="AC114" s="824"/>
      <c r="AD114" s="824"/>
      <c r="AE114" s="825"/>
      <c r="AF114" s="826">
        <v>3993</v>
      </c>
      <c r="AG114" s="824"/>
      <c r="AH114" s="824"/>
      <c r="AI114" s="824"/>
      <c r="AJ114" s="825"/>
      <c r="AK114" s="826">
        <v>3913</v>
      </c>
      <c r="AL114" s="824"/>
      <c r="AM114" s="824"/>
      <c r="AN114" s="824"/>
      <c r="AO114" s="825"/>
      <c r="AP114" s="871">
        <v>0</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2506135</v>
      </c>
      <c r="BR114" s="861"/>
      <c r="BS114" s="861"/>
      <c r="BT114" s="861"/>
      <c r="BU114" s="861"/>
      <c r="BV114" s="861">
        <v>2337627</v>
      </c>
      <c r="BW114" s="861"/>
      <c r="BX114" s="861"/>
      <c r="BY114" s="861"/>
      <c r="BZ114" s="861"/>
      <c r="CA114" s="861">
        <v>2240043</v>
      </c>
      <c r="CB114" s="861"/>
      <c r="CC114" s="861"/>
      <c r="CD114" s="861"/>
      <c r="CE114" s="861"/>
      <c r="CF114" s="922">
        <v>22.7</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393</v>
      </c>
      <c r="DH114" s="824"/>
      <c r="DI114" s="824"/>
      <c r="DJ114" s="824"/>
      <c r="DK114" s="825"/>
      <c r="DL114" s="826" t="s">
        <v>452</v>
      </c>
      <c r="DM114" s="824"/>
      <c r="DN114" s="824"/>
      <c r="DO114" s="824"/>
      <c r="DP114" s="825"/>
      <c r="DQ114" s="826" t="s">
        <v>393</v>
      </c>
      <c r="DR114" s="824"/>
      <c r="DS114" s="824"/>
      <c r="DT114" s="824"/>
      <c r="DU114" s="825"/>
      <c r="DV114" s="871" t="s">
        <v>128</v>
      </c>
      <c r="DW114" s="872"/>
      <c r="DX114" s="872"/>
      <c r="DY114" s="872"/>
      <c r="DZ114" s="873"/>
    </row>
    <row r="115" spans="1:130" s="247" customFormat="1" ht="26.25" customHeight="1">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30810</v>
      </c>
      <c r="AB115" s="970"/>
      <c r="AC115" s="970"/>
      <c r="AD115" s="970"/>
      <c r="AE115" s="971"/>
      <c r="AF115" s="972">
        <v>16351</v>
      </c>
      <c r="AG115" s="970"/>
      <c r="AH115" s="970"/>
      <c r="AI115" s="970"/>
      <c r="AJ115" s="971"/>
      <c r="AK115" s="972">
        <v>15979</v>
      </c>
      <c r="AL115" s="970"/>
      <c r="AM115" s="970"/>
      <c r="AN115" s="970"/>
      <c r="AO115" s="971"/>
      <c r="AP115" s="973">
        <v>0.2</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t="s">
        <v>452</v>
      </c>
      <c r="BR115" s="861"/>
      <c r="BS115" s="861"/>
      <c r="BT115" s="861"/>
      <c r="BU115" s="861"/>
      <c r="BV115" s="861" t="s">
        <v>128</v>
      </c>
      <c r="BW115" s="861"/>
      <c r="BX115" s="861"/>
      <c r="BY115" s="861"/>
      <c r="BZ115" s="861"/>
      <c r="CA115" s="861" t="s">
        <v>389</v>
      </c>
      <c r="CB115" s="861"/>
      <c r="CC115" s="861"/>
      <c r="CD115" s="861"/>
      <c r="CE115" s="861"/>
      <c r="CF115" s="922" t="s">
        <v>455</v>
      </c>
      <c r="CG115" s="923"/>
      <c r="CH115" s="923"/>
      <c r="CI115" s="923"/>
      <c r="CJ115" s="923"/>
      <c r="CK115" s="978"/>
      <c r="CL115" s="865"/>
      <c r="CM115" s="859" t="s">
        <v>456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389</v>
      </c>
      <c r="DH115" s="824"/>
      <c r="DI115" s="824"/>
      <c r="DJ115" s="824"/>
      <c r="DK115" s="825"/>
      <c r="DL115" s="826" t="s">
        <v>437</v>
      </c>
      <c r="DM115" s="824"/>
      <c r="DN115" s="824"/>
      <c r="DO115" s="824"/>
      <c r="DP115" s="825"/>
      <c r="DQ115" s="826" t="s">
        <v>393</v>
      </c>
      <c r="DR115" s="824"/>
      <c r="DS115" s="824"/>
      <c r="DT115" s="824"/>
      <c r="DU115" s="825"/>
      <c r="DV115" s="871" t="s">
        <v>389</v>
      </c>
      <c r="DW115" s="872"/>
      <c r="DX115" s="872"/>
      <c r="DY115" s="872"/>
      <c r="DZ115" s="873"/>
    </row>
    <row r="116" spans="1:130" s="247" customFormat="1" ht="26.25" customHeight="1">
      <c r="A116" s="967"/>
      <c r="B116" s="968"/>
      <c r="C116" s="927" t="s">
        <v>457</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53</v>
      </c>
      <c r="AB116" s="824"/>
      <c r="AC116" s="824"/>
      <c r="AD116" s="824"/>
      <c r="AE116" s="825"/>
      <c r="AF116" s="826">
        <v>13</v>
      </c>
      <c r="AG116" s="824"/>
      <c r="AH116" s="824"/>
      <c r="AI116" s="824"/>
      <c r="AJ116" s="825"/>
      <c r="AK116" s="826">
        <v>78</v>
      </c>
      <c r="AL116" s="824"/>
      <c r="AM116" s="824"/>
      <c r="AN116" s="824"/>
      <c r="AO116" s="825"/>
      <c r="AP116" s="871">
        <v>0</v>
      </c>
      <c r="AQ116" s="872"/>
      <c r="AR116" s="872"/>
      <c r="AS116" s="872"/>
      <c r="AT116" s="873"/>
      <c r="AU116" s="983"/>
      <c r="AV116" s="984"/>
      <c r="AW116" s="984"/>
      <c r="AX116" s="984"/>
      <c r="AY116" s="984"/>
      <c r="AZ116" s="910" t="s">
        <v>458</v>
      </c>
      <c r="BA116" s="911"/>
      <c r="BB116" s="911"/>
      <c r="BC116" s="911"/>
      <c r="BD116" s="911"/>
      <c r="BE116" s="911"/>
      <c r="BF116" s="911"/>
      <c r="BG116" s="911"/>
      <c r="BH116" s="911"/>
      <c r="BI116" s="911"/>
      <c r="BJ116" s="911"/>
      <c r="BK116" s="911"/>
      <c r="BL116" s="911"/>
      <c r="BM116" s="911"/>
      <c r="BN116" s="911"/>
      <c r="BO116" s="911"/>
      <c r="BP116" s="912"/>
      <c r="BQ116" s="860" t="s">
        <v>389</v>
      </c>
      <c r="BR116" s="861"/>
      <c r="BS116" s="861"/>
      <c r="BT116" s="861"/>
      <c r="BU116" s="861"/>
      <c r="BV116" s="861" t="s">
        <v>393</v>
      </c>
      <c r="BW116" s="861"/>
      <c r="BX116" s="861"/>
      <c r="BY116" s="861"/>
      <c r="BZ116" s="861"/>
      <c r="CA116" s="861" t="s">
        <v>393</v>
      </c>
      <c r="CB116" s="861"/>
      <c r="CC116" s="861"/>
      <c r="CD116" s="861"/>
      <c r="CE116" s="861"/>
      <c r="CF116" s="922" t="s">
        <v>441</v>
      </c>
      <c r="CG116" s="923"/>
      <c r="CH116" s="923"/>
      <c r="CI116" s="923"/>
      <c r="CJ116" s="923"/>
      <c r="CK116" s="978"/>
      <c r="CL116" s="865"/>
      <c r="CM116" s="868" t="s">
        <v>459</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195784</v>
      </c>
      <c r="DH116" s="824"/>
      <c r="DI116" s="824"/>
      <c r="DJ116" s="824"/>
      <c r="DK116" s="825"/>
      <c r="DL116" s="826">
        <v>167525</v>
      </c>
      <c r="DM116" s="824"/>
      <c r="DN116" s="824"/>
      <c r="DO116" s="824"/>
      <c r="DP116" s="825"/>
      <c r="DQ116" s="826">
        <v>153480</v>
      </c>
      <c r="DR116" s="824"/>
      <c r="DS116" s="824"/>
      <c r="DT116" s="824"/>
      <c r="DU116" s="825"/>
      <c r="DV116" s="871">
        <v>1.6</v>
      </c>
      <c r="DW116" s="872"/>
      <c r="DX116" s="872"/>
      <c r="DY116" s="872"/>
      <c r="DZ116" s="873"/>
    </row>
    <row r="117" spans="1:130" s="247" customFormat="1" ht="26.25" customHeight="1">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460</v>
      </c>
      <c r="Z117" s="950"/>
      <c r="AA117" s="955">
        <v>3471356</v>
      </c>
      <c r="AB117" s="956"/>
      <c r="AC117" s="956"/>
      <c r="AD117" s="956"/>
      <c r="AE117" s="957"/>
      <c r="AF117" s="958">
        <v>3544059</v>
      </c>
      <c r="AG117" s="956"/>
      <c r="AH117" s="956"/>
      <c r="AI117" s="956"/>
      <c r="AJ117" s="957"/>
      <c r="AK117" s="958">
        <v>3269426</v>
      </c>
      <c r="AL117" s="956"/>
      <c r="AM117" s="956"/>
      <c r="AN117" s="956"/>
      <c r="AO117" s="957"/>
      <c r="AP117" s="959"/>
      <c r="AQ117" s="960"/>
      <c r="AR117" s="960"/>
      <c r="AS117" s="960"/>
      <c r="AT117" s="961"/>
      <c r="AU117" s="983"/>
      <c r="AV117" s="984"/>
      <c r="AW117" s="984"/>
      <c r="AX117" s="984"/>
      <c r="AY117" s="984"/>
      <c r="AZ117" s="910" t="s">
        <v>461</v>
      </c>
      <c r="BA117" s="911"/>
      <c r="BB117" s="911"/>
      <c r="BC117" s="911"/>
      <c r="BD117" s="911"/>
      <c r="BE117" s="911"/>
      <c r="BF117" s="911"/>
      <c r="BG117" s="911"/>
      <c r="BH117" s="911"/>
      <c r="BI117" s="911"/>
      <c r="BJ117" s="911"/>
      <c r="BK117" s="911"/>
      <c r="BL117" s="911"/>
      <c r="BM117" s="911"/>
      <c r="BN117" s="911"/>
      <c r="BO117" s="911"/>
      <c r="BP117" s="912"/>
      <c r="BQ117" s="860" t="s">
        <v>393</v>
      </c>
      <c r="BR117" s="861"/>
      <c r="BS117" s="861"/>
      <c r="BT117" s="861"/>
      <c r="BU117" s="861"/>
      <c r="BV117" s="861" t="s">
        <v>393</v>
      </c>
      <c r="BW117" s="861"/>
      <c r="BX117" s="861"/>
      <c r="BY117" s="861"/>
      <c r="BZ117" s="861"/>
      <c r="CA117" s="861" t="s">
        <v>455</v>
      </c>
      <c r="CB117" s="861"/>
      <c r="CC117" s="861"/>
      <c r="CD117" s="861"/>
      <c r="CE117" s="861"/>
      <c r="CF117" s="922" t="s">
        <v>389</v>
      </c>
      <c r="CG117" s="923"/>
      <c r="CH117" s="923"/>
      <c r="CI117" s="923"/>
      <c r="CJ117" s="923"/>
      <c r="CK117" s="978"/>
      <c r="CL117" s="865"/>
      <c r="CM117" s="868" t="s">
        <v>462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393</v>
      </c>
      <c r="DH117" s="824"/>
      <c r="DI117" s="824"/>
      <c r="DJ117" s="824"/>
      <c r="DK117" s="825"/>
      <c r="DL117" s="826" t="s">
        <v>452</v>
      </c>
      <c r="DM117" s="824"/>
      <c r="DN117" s="824"/>
      <c r="DO117" s="824"/>
      <c r="DP117" s="825"/>
      <c r="DQ117" s="826" t="s">
        <v>393</v>
      </c>
      <c r="DR117" s="824"/>
      <c r="DS117" s="824"/>
      <c r="DT117" s="824"/>
      <c r="DU117" s="825"/>
      <c r="DV117" s="871" t="s">
        <v>389</v>
      </c>
      <c r="DW117" s="872"/>
      <c r="DX117" s="872"/>
      <c r="DY117" s="872"/>
      <c r="DZ117" s="873"/>
    </row>
    <row r="118" spans="1:130" s="247" customFormat="1" ht="26.25" customHeight="1">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307</v>
      </c>
      <c r="AG118" s="949"/>
      <c r="AH118" s="949"/>
      <c r="AI118" s="949"/>
      <c r="AJ118" s="950"/>
      <c r="AK118" s="951" t="s">
        <v>306</v>
      </c>
      <c r="AL118" s="949"/>
      <c r="AM118" s="949"/>
      <c r="AN118" s="949"/>
      <c r="AO118" s="950"/>
      <c r="AP118" s="952" t="s">
        <v>431</v>
      </c>
      <c r="AQ118" s="953"/>
      <c r="AR118" s="953"/>
      <c r="AS118" s="953"/>
      <c r="AT118" s="954"/>
      <c r="AU118" s="983"/>
      <c r="AV118" s="984"/>
      <c r="AW118" s="984"/>
      <c r="AX118" s="984"/>
      <c r="AY118" s="984"/>
      <c r="AZ118" s="926" t="s">
        <v>463</v>
      </c>
      <c r="BA118" s="927"/>
      <c r="BB118" s="927"/>
      <c r="BC118" s="927"/>
      <c r="BD118" s="927"/>
      <c r="BE118" s="927"/>
      <c r="BF118" s="927"/>
      <c r="BG118" s="927"/>
      <c r="BH118" s="927"/>
      <c r="BI118" s="927"/>
      <c r="BJ118" s="927"/>
      <c r="BK118" s="927"/>
      <c r="BL118" s="927"/>
      <c r="BM118" s="927"/>
      <c r="BN118" s="927"/>
      <c r="BO118" s="927"/>
      <c r="BP118" s="928"/>
      <c r="BQ118" s="929" t="s">
        <v>389</v>
      </c>
      <c r="BR118" s="892"/>
      <c r="BS118" s="892"/>
      <c r="BT118" s="892"/>
      <c r="BU118" s="892"/>
      <c r="BV118" s="892" t="s">
        <v>393</v>
      </c>
      <c r="BW118" s="892"/>
      <c r="BX118" s="892"/>
      <c r="BY118" s="892"/>
      <c r="BZ118" s="892"/>
      <c r="CA118" s="892" t="s">
        <v>389</v>
      </c>
      <c r="CB118" s="892"/>
      <c r="CC118" s="892"/>
      <c r="CD118" s="892"/>
      <c r="CE118" s="892"/>
      <c r="CF118" s="922" t="s">
        <v>393</v>
      </c>
      <c r="CG118" s="923"/>
      <c r="CH118" s="923"/>
      <c r="CI118" s="923"/>
      <c r="CJ118" s="923"/>
      <c r="CK118" s="978"/>
      <c r="CL118" s="865"/>
      <c r="CM118" s="868" t="s">
        <v>464</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128</v>
      </c>
      <c r="DH118" s="824"/>
      <c r="DI118" s="824"/>
      <c r="DJ118" s="824"/>
      <c r="DK118" s="825"/>
      <c r="DL118" s="826" t="s">
        <v>128</v>
      </c>
      <c r="DM118" s="824"/>
      <c r="DN118" s="824"/>
      <c r="DO118" s="824"/>
      <c r="DP118" s="825"/>
      <c r="DQ118" s="826" t="s">
        <v>389</v>
      </c>
      <c r="DR118" s="824"/>
      <c r="DS118" s="824"/>
      <c r="DT118" s="824"/>
      <c r="DU118" s="825"/>
      <c r="DV118" s="871" t="s">
        <v>393</v>
      </c>
      <c r="DW118" s="872"/>
      <c r="DX118" s="872"/>
      <c r="DY118" s="872"/>
      <c r="DZ118" s="873"/>
    </row>
    <row r="119" spans="1:130" s="247" customFormat="1" ht="26.25" customHeight="1">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393</v>
      </c>
      <c r="AB119" s="942"/>
      <c r="AC119" s="942"/>
      <c r="AD119" s="942"/>
      <c r="AE119" s="943"/>
      <c r="AF119" s="944" t="s">
        <v>389</v>
      </c>
      <c r="AG119" s="942"/>
      <c r="AH119" s="942"/>
      <c r="AI119" s="942"/>
      <c r="AJ119" s="943"/>
      <c r="AK119" s="944" t="s">
        <v>389</v>
      </c>
      <c r="AL119" s="942"/>
      <c r="AM119" s="942"/>
      <c r="AN119" s="942"/>
      <c r="AO119" s="943"/>
      <c r="AP119" s="945" t="s">
        <v>389</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465</v>
      </c>
      <c r="BP119" s="925"/>
      <c r="BQ119" s="929">
        <v>39399770</v>
      </c>
      <c r="BR119" s="892"/>
      <c r="BS119" s="892"/>
      <c r="BT119" s="892"/>
      <c r="BU119" s="892"/>
      <c r="BV119" s="892">
        <v>38104236</v>
      </c>
      <c r="BW119" s="892"/>
      <c r="BX119" s="892"/>
      <c r="BY119" s="892"/>
      <c r="BZ119" s="892"/>
      <c r="CA119" s="892">
        <v>37549088</v>
      </c>
      <c r="CB119" s="892"/>
      <c r="CC119" s="892"/>
      <c r="CD119" s="892"/>
      <c r="CE119" s="892"/>
      <c r="CF119" s="790"/>
      <c r="CG119" s="791"/>
      <c r="CH119" s="791"/>
      <c r="CI119" s="791"/>
      <c r="CJ119" s="881"/>
      <c r="CK119" s="979"/>
      <c r="CL119" s="867"/>
      <c r="CM119" s="885" t="s">
        <v>466</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128</v>
      </c>
      <c r="DH119" s="807"/>
      <c r="DI119" s="807"/>
      <c r="DJ119" s="807"/>
      <c r="DK119" s="808"/>
      <c r="DL119" s="809" t="s">
        <v>393</v>
      </c>
      <c r="DM119" s="807"/>
      <c r="DN119" s="807"/>
      <c r="DO119" s="807"/>
      <c r="DP119" s="808"/>
      <c r="DQ119" s="809" t="s">
        <v>455</v>
      </c>
      <c r="DR119" s="807"/>
      <c r="DS119" s="807"/>
      <c r="DT119" s="807"/>
      <c r="DU119" s="808"/>
      <c r="DV119" s="895" t="s">
        <v>393</v>
      </c>
      <c r="DW119" s="896"/>
      <c r="DX119" s="896"/>
      <c r="DY119" s="896"/>
      <c r="DZ119" s="897"/>
    </row>
    <row r="120" spans="1:130" s="247" customFormat="1" ht="26.25" customHeight="1">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393</v>
      </c>
      <c r="AB120" s="824"/>
      <c r="AC120" s="824"/>
      <c r="AD120" s="824"/>
      <c r="AE120" s="825"/>
      <c r="AF120" s="826" t="s">
        <v>389</v>
      </c>
      <c r="AG120" s="824"/>
      <c r="AH120" s="824"/>
      <c r="AI120" s="824"/>
      <c r="AJ120" s="825"/>
      <c r="AK120" s="826" t="s">
        <v>128</v>
      </c>
      <c r="AL120" s="824"/>
      <c r="AM120" s="824"/>
      <c r="AN120" s="824"/>
      <c r="AO120" s="825"/>
      <c r="AP120" s="871" t="s">
        <v>389</v>
      </c>
      <c r="AQ120" s="872"/>
      <c r="AR120" s="872"/>
      <c r="AS120" s="872"/>
      <c r="AT120" s="873"/>
      <c r="AU120" s="930" t="s">
        <v>467</v>
      </c>
      <c r="AV120" s="931"/>
      <c r="AW120" s="931"/>
      <c r="AX120" s="931"/>
      <c r="AY120" s="932"/>
      <c r="AZ120" s="907" t="s">
        <v>468</v>
      </c>
      <c r="BA120" s="852"/>
      <c r="BB120" s="852"/>
      <c r="BC120" s="852"/>
      <c r="BD120" s="852"/>
      <c r="BE120" s="852"/>
      <c r="BF120" s="852"/>
      <c r="BG120" s="852"/>
      <c r="BH120" s="852"/>
      <c r="BI120" s="852"/>
      <c r="BJ120" s="852"/>
      <c r="BK120" s="852"/>
      <c r="BL120" s="852"/>
      <c r="BM120" s="852"/>
      <c r="BN120" s="852"/>
      <c r="BO120" s="852"/>
      <c r="BP120" s="853"/>
      <c r="BQ120" s="908">
        <v>2593733</v>
      </c>
      <c r="BR120" s="889"/>
      <c r="BS120" s="889"/>
      <c r="BT120" s="889"/>
      <c r="BU120" s="889"/>
      <c r="BV120" s="889">
        <v>2393839</v>
      </c>
      <c r="BW120" s="889"/>
      <c r="BX120" s="889"/>
      <c r="BY120" s="889"/>
      <c r="BZ120" s="889"/>
      <c r="CA120" s="889">
        <v>2510383</v>
      </c>
      <c r="CB120" s="889"/>
      <c r="CC120" s="889"/>
      <c r="CD120" s="889"/>
      <c r="CE120" s="889"/>
      <c r="CF120" s="913">
        <v>25.5</v>
      </c>
      <c r="CG120" s="914"/>
      <c r="CH120" s="914"/>
      <c r="CI120" s="914"/>
      <c r="CJ120" s="914"/>
      <c r="CK120" s="915" t="s">
        <v>469</v>
      </c>
      <c r="CL120" s="899"/>
      <c r="CM120" s="899"/>
      <c r="CN120" s="899"/>
      <c r="CO120" s="900"/>
      <c r="CP120" s="919" t="s">
        <v>470</v>
      </c>
      <c r="CQ120" s="920"/>
      <c r="CR120" s="920"/>
      <c r="CS120" s="920"/>
      <c r="CT120" s="920"/>
      <c r="CU120" s="920"/>
      <c r="CV120" s="920"/>
      <c r="CW120" s="920"/>
      <c r="CX120" s="920"/>
      <c r="CY120" s="920"/>
      <c r="CZ120" s="920"/>
      <c r="DA120" s="920"/>
      <c r="DB120" s="920"/>
      <c r="DC120" s="920"/>
      <c r="DD120" s="920"/>
      <c r="DE120" s="920"/>
      <c r="DF120" s="921"/>
      <c r="DG120" s="908">
        <v>12862234</v>
      </c>
      <c r="DH120" s="889"/>
      <c r="DI120" s="889"/>
      <c r="DJ120" s="889"/>
      <c r="DK120" s="889"/>
      <c r="DL120" s="889">
        <v>12676963</v>
      </c>
      <c r="DM120" s="889"/>
      <c r="DN120" s="889"/>
      <c r="DO120" s="889"/>
      <c r="DP120" s="889"/>
      <c r="DQ120" s="889">
        <v>12181400</v>
      </c>
      <c r="DR120" s="889"/>
      <c r="DS120" s="889"/>
      <c r="DT120" s="889"/>
      <c r="DU120" s="889"/>
      <c r="DV120" s="890">
        <v>123.7</v>
      </c>
      <c r="DW120" s="890"/>
      <c r="DX120" s="890"/>
      <c r="DY120" s="890"/>
      <c r="DZ120" s="891"/>
    </row>
    <row r="121" spans="1:130" s="247" customFormat="1" ht="26.25" customHeight="1">
      <c r="A121" s="864"/>
      <c r="B121" s="865"/>
      <c r="C121" s="910" t="s">
        <v>471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741</v>
      </c>
      <c r="AB121" s="824"/>
      <c r="AC121" s="824"/>
      <c r="AD121" s="824"/>
      <c r="AE121" s="825"/>
      <c r="AF121" s="826">
        <v>203</v>
      </c>
      <c r="AG121" s="824"/>
      <c r="AH121" s="824"/>
      <c r="AI121" s="824"/>
      <c r="AJ121" s="825"/>
      <c r="AK121" s="826" t="s">
        <v>452</v>
      </c>
      <c r="AL121" s="824"/>
      <c r="AM121" s="824"/>
      <c r="AN121" s="824"/>
      <c r="AO121" s="825"/>
      <c r="AP121" s="871" t="s">
        <v>389</v>
      </c>
      <c r="AQ121" s="872"/>
      <c r="AR121" s="872"/>
      <c r="AS121" s="872"/>
      <c r="AT121" s="873"/>
      <c r="AU121" s="933"/>
      <c r="AV121" s="934"/>
      <c r="AW121" s="934"/>
      <c r="AX121" s="934"/>
      <c r="AY121" s="935"/>
      <c r="AZ121" s="859" t="s">
        <v>472</v>
      </c>
      <c r="BA121" s="794"/>
      <c r="BB121" s="794"/>
      <c r="BC121" s="794"/>
      <c r="BD121" s="794"/>
      <c r="BE121" s="794"/>
      <c r="BF121" s="794"/>
      <c r="BG121" s="794"/>
      <c r="BH121" s="794"/>
      <c r="BI121" s="794"/>
      <c r="BJ121" s="794"/>
      <c r="BK121" s="794"/>
      <c r="BL121" s="794"/>
      <c r="BM121" s="794"/>
      <c r="BN121" s="794"/>
      <c r="BO121" s="794"/>
      <c r="BP121" s="795"/>
      <c r="BQ121" s="860">
        <v>6833229</v>
      </c>
      <c r="BR121" s="861"/>
      <c r="BS121" s="861"/>
      <c r="BT121" s="861"/>
      <c r="BU121" s="861"/>
      <c r="BV121" s="861">
        <v>6714614</v>
      </c>
      <c r="BW121" s="861"/>
      <c r="BX121" s="861"/>
      <c r="BY121" s="861"/>
      <c r="BZ121" s="861"/>
      <c r="CA121" s="861">
        <v>7010658</v>
      </c>
      <c r="CB121" s="861"/>
      <c r="CC121" s="861"/>
      <c r="CD121" s="861"/>
      <c r="CE121" s="861"/>
      <c r="CF121" s="922">
        <v>71.2</v>
      </c>
      <c r="CG121" s="923"/>
      <c r="CH121" s="923"/>
      <c r="CI121" s="923"/>
      <c r="CJ121" s="923"/>
      <c r="CK121" s="916"/>
      <c r="CL121" s="902"/>
      <c r="CM121" s="902"/>
      <c r="CN121" s="902"/>
      <c r="CO121" s="903"/>
      <c r="CP121" s="882" t="s">
        <v>473</v>
      </c>
      <c r="CQ121" s="883"/>
      <c r="CR121" s="883"/>
      <c r="CS121" s="883"/>
      <c r="CT121" s="883"/>
      <c r="CU121" s="883"/>
      <c r="CV121" s="883"/>
      <c r="CW121" s="883"/>
      <c r="CX121" s="883"/>
      <c r="CY121" s="883"/>
      <c r="CZ121" s="883"/>
      <c r="DA121" s="883"/>
      <c r="DB121" s="883"/>
      <c r="DC121" s="883"/>
      <c r="DD121" s="883"/>
      <c r="DE121" s="883"/>
      <c r="DF121" s="884"/>
      <c r="DG121" s="860" t="s">
        <v>393</v>
      </c>
      <c r="DH121" s="861"/>
      <c r="DI121" s="861"/>
      <c r="DJ121" s="861"/>
      <c r="DK121" s="861"/>
      <c r="DL121" s="861" t="s">
        <v>128</v>
      </c>
      <c r="DM121" s="861"/>
      <c r="DN121" s="861"/>
      <c r="DO121" s="861"/>
      <c r="DP121" s="861"/>
      <c r="DQ121" s="861">
        <v>129185</v>
      </c>
      <c r="DR121" s="861"/>
      <c r="DS121" s="861"/>
      <c r="DT121" s="861"/>
      <c r="DU121" s="861"/>
      <c r="DV121" s="838">
        <v>1.3</v>
      </c>
      <c r="DW121" s="838"/>
      <c r="DX121" s="838"/>
      <c r="DY121" s="838"/>
      <c r="DZ121" s="839"/>
    </row>
    <row r="122" spans="1:130" s="247" customFormat="1" ht="26.25" customHeight="1">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128</v>
      </c>
      <c r="AB122" s="824"/>
      <c r="AC122" s="824"/>
      <c r="AD122" s="824"/>
      <c r="AE122" s="825"/>
      <c r="AF122" s="826" t="s">
        <v>128</v>
      </c>
      <c r="AG122" s="824"/>
      <c r="AH122" s="824"/>
      <c r="AI122" s="824"/>
      <c r="AJ122" s="825"/>
      <c r="AK122" s="826" t="s">
        <v>393</v>
      </c>
      <c r="AL122" s="824"/>
      <c r="AM122" s="824"/>
      <c r="AN122" s="824"/>
      <c r="AO122" s="825"/>
      <c r="AP122" s="871" t="s">
        <v>452</v>
      </c>
      <c r="AQ122" s="872"/>
      <c r="AR122" s="872"/>
      <c r="AS122" s="872"/>
      <c r="AT122" s="873"/>
      <c r="AU122" s="933"/>
      <c r="AV122" s="934"/>
      <c r="AW122" s="934"/>
      <c r="AX122" s="934"/>
      <c r="AY122" s="935"/>
      <c r="AZ122" s="926" t="s">
        <v>474</v>
      </c>
      <c r="BA122" s="927"/>
      <c r="BB122" s="927"/>
      <c r="BC122" s="927"/>
      <c r="BD122" s="927"/>
      <c r="BE122" s="927"/>
      <c r="BF122" s="927"/>
      <c r="BG122" s="927"/>
      <c r="BH122" s="927"/>
      <c r="BI122" s="927"/>
      <c r="BJ122" s="927"/>
      <c r="BK122" s="927"/>
      <c r="BL122" s="927"/>
      <c r="BM122" s="927"/>
      <c r="BN122" s="927"/>
      <c r="BO122" s="927"/>
      <c r="BP122" s="928"/>
      <c r="BQ122" s="929">
        <v>20236133</v>
      </c>
      <c r="BR122" s="892"/>
      <c r="BS122" s="892"/>
      <c r="BT122" s="892"/>
      <c r="BU122" s="892"/>
      <c r="BV122" s="892">
        <v>19682289</v>
      </c>
      <c r="BW122" s="892"/>
      <c r="BX122" s="892"/>
      <c r="BY122" s="892"/>
      <c r="BZ122" s="892"/>
      <c r="CA122" s="892">
        <v>19057511</v>
      </c>
      <c r="CB122" s="892"/>
      <c r="CC122" s="892"/>
      <c r="CD122" s="892"/>
      <c r="CE122" s="892"/>
      <c r="CF122" s="893">
        <v>193.5</v>
      </c>
      <c r="CG122" s="894"/>
      <c r="CH122" s="894"/>
      <c r="CI122" s="894"/>
      <c r="CJ122" s="894"/>
      <c r="CK122" s="916"/>
      <c r="CL122" s="902"/>
      <c r="CM122" s="902"/>
      <c r="CN122" s="902"/>
      <c r="CO122" s="903"/>
      <c r="CP122" s="882" t="s">
        <v>475</v>
      </c>
      <c r="CQ122" s="883"/>
      <c r="CR122" s="883"/>
      <c r="CS122" s="883"/>
      <c r="CT122" s="883"/>
      <c r="CU122" s="883"/>
      <c r="CV122" s="883"/>
      <c r="CW122" s="883"/>
      <c r="CX122" s="883"/>
      <c r="CY122" s="883"/>
      <c r="CZ122" s="883"/>
      <c r="DA122" s="883"/>
      <c r="DB122" s="883"/>
      <c r="DC122" s="883"/>
      <c r="DD122" s="883"/>
      <c r="DE122" s="883"/>
      <c r="DF122" s="884"/>
      <c r="DG122" s="860" t="s">
        <v>128</v>
      </c>
      <c r="DH122" s="861"/>
      <c r="DI122" s="861"/>
      <c r="DJ122" s="861"/>
      <c r="DK122" s="861"/>
      <c r="DL122" s="861" t="s">
        <v>128</v>
      </c>
      <c r="DM122" s="861"/>
      <c r="DN122" s="861"/>
      <c r="DO122" s="861"/>
      <c r="DP122" s="861"/>
      <c r="DQ122" s="861" t="s">
        <v>393</v>
      </c>
      <c r="DR122" s="861"/>
      <c r="DS122" s="861"/>
      <c r="DT122" s="861"/>
      <c r="DU122" s="861"/>
      <c r="DV122" s="838" t="s">
        <v>393</v>
      </c>
      <c r="DW122" s="838"/>
      <c r="DX122" s="838"/>
      <c r="DY122" s="838"/>
      <c r="DZ122" s="839"/>
    </row>
    <row r="123" spans="1:130" s="247" customFormat="1" ht="26.25" customHeight="1">
      <c r="A123" s="864"/>
      <c r="B123" s="865"/>
      <c r="C123" s="868" t="s">
        <v>459</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30069</v>
      </c>
      <c r="AB123" s="824"/>
      <c r="AC123" s="824"/>
      <c r="AD123" s="824"/>
      <c r="AE123" s="825"/>
      <c r="AF123" s="826">
        <v>16148</v>
      </c>
      <c r="AG123" s="824"/>
      <c r="AH123" s="824"/>
      <c r="AI123" s="824"/>
      <c r="AJ123" s="825"/>
      <c r="AK123" s="826">
        <v>15979</v>
      </c>
      <c r="AL123" s="824"/>
      <c r="AM123" s="824"/>
      <c r="AN123" s="824"/>
      <c r="AO123" s="825"/>
      <c r="AP123" s="871">
        <v>0.2</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476</v>
      </c>
      <c r="BP123" s="925"/>
      <c r="BQ123" s="879">
        <v>29663095</v>
      </c>
      <c r="BR123" s="880"/>
      <c r="BS123" s="880"/>
      <c r="BT123" s="880"/>
      <c r="BU123" s="880"/>
      <c r="BV123" s="880">
        <v>28790742</v>
      </c>
      <c r="BW123" s="880"/>
      <c r="BX123" s="880"/>
      <c r="BY123" s="880"/>
      <c r="BZ123" s="880"/>
      <c r="CA123" s="880">
        <v>28578552</v>
      </c>
      <c r="CB123" s="880"/>
      <c r="CC123" s="880"/>
      <c r="CD123" s="880"/>
      <c r="CE123" s="880"/>
      <c r="CF123" s="790"/>
      <c r="CG123" s="791"/>
      <c r="CH123" s="791"/>
      <c r="CI123" s="791"/>
      <c r="CJ123" s="881"/>
      <c r="CK123" s="916"/>
      <c r="CL123" s="902"/>
      <c r="CM123" s="902"/>
      <c r="CN123" s="902"/>
      <c r="CO123" s="903"/>
      <c r="CP123" s="882" t="s">
        <v>477</v>
      </c>
      <c r="CQ123" s="883"/>
      <c r="CR123" s="883"/>
      <c r="CS123" s="883"/>
      <c r="CT123" s="883"/>
      <c r="CU123" s="883"/>
      <c r="CV123" s="883"/>
      <c r="CW123" s="883"/>
      <c r="CX123" s="883"/>
      <c r="CY123" s="883"/>
      <c r="CZ123" s="883"/>
      <c r="DA123" s="883"/>
      <c r="DB123" s="883"/>
      <c r="DC123" s="883"/>
      <c r="DD123" s="883"/>
      <c r="DE123" s="883"/>
      <c r="DF123" s="884"/>
      <c r="DG123" s="823" t="s">
        <v>393</v>
      </c>
      <c r="DH123" s="824"/>
      <c r="DI123" s="824"/>
      <c r="DJ123" s="824"/>
      <c r="DK123" s="825"/>
      <c r="DL123" s="826" t="s">
        <v>393</v>
      </c>
      <c r="DM123" s="824"/>
      <c r="DN123" s="824"/>
      <c r="DO123" s="824"/>
      <c r="DP123" s="825"/>
      <c r="DQ123" s="826" t="s">
        <v>389</v>
      </c>
      <c r="DR123" s="824"/>
      <c r="DS123" s="824"/>
      <c r="DT123" s="824"/>
      <c r="DU123" s="825"/>
      <c r="DV123" s="871" t="s">
        <v>393</v>
      </c>
      <c r="DW123" s="872"/>
      <c r="DX123" s="872"/>
      <c r="DY123" s="872"/>
      <c r="DZ123" s="873"/>
    </row>
    <row r="124" spans="1:130" s="247" customFormat="1" ht="26.25" customHeight="1" thickBot="1">
      <c r="A124" s="864"/>
      <c r="B124" s="865"/>
      <c r="C124" s="868" t="s">
        <v>462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478</v>
      </c>
      <c r="AB124" s="824"/>
      <c r="AC124" s="824"/>
      <c r="AD124" s="824"/>
      <c r="AE124" s="825"/>
      <c r="AF124" s="826" t="s">
        <v>389</v>
      </c>
      <c r="AG124" s="824"/>
      <c r="AH124" s="824"/>
      <c r="AI124" s="824"/>
      <c r="AJ124" s="825"/>
      <c r="AK124" s="826" t="s">
        <v>478</v>
      </c>
      <c r="AL124" s="824"/>
      <c r="AM124" s="824"/>
      <c r="AN124" s="824"/>
      <c r="AO124" s="825"/>
      <c r="AP124" s="871" t="s">
        <v>393</v>
      </c>
      <c r="AQ124" s="872"/>
      <c r="AR124" s="872"/>
      <c r="AS124" s="872"/>
      <c r="AT124" s="873"/>
      <c r="AU124" s="874" t="s">
        <v>479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99.7</v>
      </c>
      <c r="BR124" s="878"/>
      <c r="BS124" s="878"/>
      <c r="BT124" s="878"/>
      <c r="BU124" s="878"/>
      <c r="BV124" s="878">
        <v>94.7</v>
      </c>
      <c r="BW124" s="878"/>
      <c r="BX124" s="878"/>
      <c r="BY124" s="878"/>
      <c r="BZ124" s="878"/>
      <c r="CA124" s="878">
        <v>91</v>
      </c>
      <c r="CB124" s="878"/>
      <c r="CC124" s="878"/>
      <c r="CD124" s="878"/>
      <c r="CE124" s="878"/>
      <c r="CF124" s="768"/>
      <c r="CG124" s="769"/>
      <c r="CH124" s="769"/>
      <c r="CI124" s="769"/>
      <c r="CJ124" s="909"/>
      <c r="CK124" s="917"/>
      <c r="CL124" s="917"/>
      <c r="CM124" s="917"/>
      <c r="CN124" s="917"/>
      <c r="CO124" s="918"/>
      <c r="CP124" s="882" t="s">
        <v>480</v>
      </c>
      <c r="CQ124" s="883"/>
      <c r="CR124" s="883"/>
      <c r="CS124" s="883"/>
      <c r="CT124" s="883"/>
      <c r="CU124" s="883"/>
      <c r="CV124" s="883"/>
      <c r="CW124" s="883"/>
      <c r="CX124" s="883"/>
      <c r="CY124" s="883"/>
      <c r="CZ124" s="883"/>
      <c r="DA124" s="883"/>
      <c r="DB124" s="883"/>
      <c r="DC124" s="883"/>
      <c r="DD124" s="883"/>
      <c r="DE124" s="883"/>
      <c r="DF124" s="884"/>
      <c r="DG124" s="806">
        <v>94368</v>
      </c>
      <c r="DH124" s="807"/>
      <c r="DI124" s="807"/>
      <c r="DJ124" s="807"/>
      <c r="DK124" s="808"/>
      <c r="DL124" s="809">
        <v>107485</v>
      </c>
      <c r="DM124" s="807"/>
      <c r="DN124" s="807"/>
      <c r="DO124" s="807"/>
      <c r="DP124" s="808"/>
      <c r="DQ124" s="809" t="s">
        <v>478</v>
      </c>
      <c r="DR124" s="807"/>
      <c r="DS124" s="807"/>
      <c r="DT124" s="807"/>
      <c r="DU124" s="808"/>
      <c r="DV124" s="895" t="s">
        <v>478</v>
      </c>
      <c r="DW124" s="896"/>
      <c r="DX124" s="896"/>
      <c r="DY124" s="896"/>
      <c r="DZ124" s="897"/>
    </row>
    <row r="125" spans="1:130" s="247" customFormat="1" ht="26.25" customHeight="1">
      <c r="A125" s="864"/>
      <c r="B125" s="865"/>
      <c r="C125" s="868" t="s">
        <v>464</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478</v>
      </c>
      <c r="AB125" s="824"/>
      <c r="AC125" s="824"/>
      <c r="AD125" s="824"/>
      <c r="AE125" s="825"/>
      <c r="AF125" s="826" t="s">
        <v>389</v>
      </c>
      <c r="AG125" s="824"/>
      <c r="AH125" s="824"/>
      <c r="AI125" s="824"/>
      <c r="AJ125" s="825"/>
      <c r="AK125" s="826" t="s">
        <v>478</v>
      </c>
      <c r="AL125" s="824"/>
      <c r="AM125" s="824"/>
      <c r="AN125" s="824"/>
      <c r="AO125" s="825"/>
      <c r="AP125" s="871" t="s">
        <v>478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481</v>
      </c>
      <c r="CL125" s="899"/>
      <c r="CM125" s="899"/>
      <c r="CN125" s="899"/>
      <c r="CO125" s="900"/>
      <c r="CP125" s="907" t="s">
        <v>482</v>
      </c>
      <c r="CQ125" s="852"/>
      <c r="CR125" s="852"/>
      <c r="CS125" s="852"/>
      <c r="CT125" s="852"/>
      <c r="CU125" s="852"/>
      <c r="CV125" s="852"/>
      <c r="CW125" s="852"/>
      <c r="CX125" s="852"/>
      <c r="CY125" s="852"/>
      <c r="CZ125" s="852"/>
      <c r="DA125" s="852"/>
      <c r="DB125" s="852"/>
      <c r="DC125" s="852"/>
      <c r="DD125" s="852"/>
      <c r="DE125" s="852"/>
      <c r="DF125" s="853"/>
      <c r="DG125" s="908" t="s">
        <v>483</v>
      </c>
      <c r="DH125" s="889"/>
      <c r="DI125" s="889"/>
      <c r="DJ125" s="889"/>
      <c r="DK125" s="889"/>
      <c r="DL125" s="889" t="s">
        <v>393</v>
      </c>
      <c r="DM125" s="889"/>
      <c r="DN125" s="889"/>
      <c r="DO125" s="889"/>
      <c r="DP125" s="889"/>
      <c r="DQ125" s="889" t="s">
        <v>393</v>
      </c>
      <c r="DR125" s="889"/>
      <c r="DS125" s="889"/>
      <c r="DT125" s="889"/>
      <c r="DU125" s="889"/>
      <c r="DV125" s="890" t="s">
        <v>437</v>
      </c>
      <c r="DW125" s="890"/>
      <c r="DX125" s="890"/>
      <c r="DY125" s="890"/>
      <c r="DZ125" s="891"/>
    </row>
    <row r="126" spans="1:130" s="247" customFormat="1" ht="26.25" customHeight="1" thickBot="1">
      <c r="A126" s="864"/>
      <c r="B126" s="865"/>
      <c r="C126" s="868" t="s">
        <v>466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393</v>
      </c>
      <c r="AB126" s="824"/>
      <c r="AC126" s="824"/>
      <c r="AD126" s="824"/>
      <c r="AE126" s="825"/>
      <c r="AF126" s="826" t="s">
        <v>389</v>
      </c>
      <c r="AG126" s="824"/>
      <c r="AH126" s="824"/>
      <c r="AI126" s="824"/>
      <c r="AJ126" s="825"/>
      <c r="AK126" s="826" t="s">
        <v>483</v>
      </c>
      <c r="AL126" s="824"/>
      <c r="AM126" s="824"/>
      <c r="AN126" s="824"/>
      <c r="AO126" s="825"/>
      <c r="AP126" s="871" t="s">
        <v>393</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484</v>
      </c>
      <c r="CQ126" s="794"/>
      <c r="CR126" s="794"/>
      <c r="CS126" s="794"/>
      <c r="CT126" s="794"/>
      <c r="CU126" s="794"/>
      <c r="CV126" s="794"/>
      <c r="CW126" s="794"/>
      <c r="CX126" s="794"/>
      <c r="CY126" s="794"/>
      <c r="CZ126" s="794"/>
      <c r="DA126" s="794"/>
      <c r="DB126" s="794"/>
      <c r="DC126" s="794"/>
      <c r="DD126" s="794"/>
      <c r="DE126" s="794"/>
      <c r="DF126" s="795"/>
      <c r="DG126" s="860" t="s">
        <v>478</v>
      </c>
      <c r="DH126" s="861"/>
      <c r="DI126" s="861"/>
      <c r="DJ126" s="861"/>
      <c r="DK126" s="861"/>
      <c r="DL126" s="861" t="s">
        <v>478</v>
      </c>
      <c r="DM126" s="861"/>
      <c r="DN126" s="861"/>
      <c r="DO126" s="861"/>
      <c r="DP126" s="861"/>
      <c r="DQ126" s="861" t="s">
        <v>393</v>
      </c>
      <c r="DR126" s="861"/>
      <c r="DS126" s="861"/>
      <c r="DT126" s="861"/>
      <c r="DU126" s="861"/>
      <c r="DV126" s="838" t="s">
        <v>478</v>
      </c>
      <c r="DW126" s="838"/>
      <c r="DX126" s="838"/>
      <c r="DY126" s="838"/>
      <c r="DZ126" s="839"/>
    </row>
    <row r="127" spans="1:130" s="247" customFormat="1" ht="26.25" customHeight="1">
      <c r="A127" s="866"/>
      <c r="B127" s="867"/>
      <c r="C127" s="885" t="s">
        <v>485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478</v>
      </c>
      <c r="AB127" s="824"/>
      <c r="AC127" s="824"/>
      <c r="AD127" s="824"/>
      <c r="AE127" s="825"/>
      <c r="AF127" s="826" t="s">
        <v>478</v>
      </c>
      <c r="AG127" s="824"/>
      <c r="AH127" s="824"/>
      <c r="AI127" s="824"/>
      <c r="AJ127" s="825"/>
      <c r="AK127" s="826" t="s">
        <v>478</v>
      </c>
      <c r="AL127" s="824"/>
      <c r="AM127" s="824"/>
      <c r="AN127" s="824"/>
      <c r="AO127" s="825"/>
      <c r="AP127" s="871" t="s">
        <v>393</v>
      </c>
      <c r="AQ127" s="872"/>
      <c r="AR127" s="872"/>
      <c r="AS127" s="872"/>
      <c r="AT127" s="873"/>
      <c r="AU127" s="283"/>
      <c r="AV127" s="283"/>
      <c r="AW127" s="283"/>
      <c r="AX127" s="888" t="s">
        <v>486</v>
      </c>
      <c r="AY127" s="856"/>
      <c r="AZ127" s="856"/>
      <c r="BA127" s="856"/>
      <c r="BB127" s="856"/>
      <c r="BC127" s="856"/>
      <c r="BD127" s="856"/>
      <c r="BE127" s="857"/>
      <c r="BF127" s="855" t="s">
        <v>487</v>
      </c>
      <c r="BG127" s="856"/>
      <c r="BH127" s="856"/>
      <c r="BI127" s="856"/>
      <c r="BJ127" s="856"/>
      <c r="BK127" s="856"/>
      <c r="BL127" s="857"/>
      <c r="BM127" s="855" t="s">
        <v>488</v>
      </c>
      <c r="BN127" s="856"/>
      <c r="BO127" s="856"/>
      <c r="BP127" s="856"/>
      <c r="BQ127" s="856"/>
      <c r="BR127" s="856"/>
      <c r="BS127" s="857"/>
      <c r="BT127" s="855" t="s">
        <v>489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490</v>
      </c>
      <c r="CQ127" s="794"/>
      <c r="CR127" s="794"/>
      <c r="CS127" s="794"/>
      <c r="CT127" s="794"/>
      <c r="CU127" s="794"/>
      <c r="CV127" s="794"/>
      <c r="CW127" s="794"/>
      <c r="CX127" s="794"/>
      <c r="CY127" s="794"/>
      <c r="CZ127" s="794"/>
      <c r="DA127" s="794"/>
      <c r="DB127" s="794"/>
      <c r="DC127" s="794"/>
      <c r="DD127" s="794"/>
      <c r="DE127" s="794"/>
      <c r="DF127" s="795"/>
      <c r="DG127" s="860" t="s">
        <v>483</v>
      </c>
      <c r="DH127" s="861"/>
      <c r="DI127" s="861"/>
      <c r="DJ127" s="861"/>
      <c r="DK127" s="861"/>
      <c r="DL127" s="861" t="s">
        <v>389</v>
      </c>
      <c r="DM127" s="861"/>
      <c r="DN127" s="861"/>
      <c r="DO127" s="861"/>
      <c r="DP127" s="861"/>
      <c r="DQ127" s="861" t="s">
        <v>478</v>
      </c>
      <c r="DR127" s="861"/>
      <c r="DS127" s="861"/>
      <c r="DT127" s="861"/>
      <c r="DU127" s="861"/>
      <c r="DV127" s="838" t="s">
        <v>389</v>
      </c>
      <c r="DW127" s="838"/>
      <c r="DX127" s="838"/>
      <c r="DY127" s="838"/>
      <c r="DZ127" s="839"/>
    </row>
    <row r="128" spans="1:130" s="247" customFormat="1" ht="26.25" customHeight="1" thickBot="1">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v>547573</v>
      </c>
      <c r="AB128" s="845"/>
      <c r="AC128" s="845"/>
      <c r="AD128" s="845"/>
      <c r="AE128" s="846"/>
      <c r="AF128" s="847">
        <v>544462</v>
      </c>
      <c r="AG128" s="845"/>
      <c r="AH128" s="845"/>
      <c r="AI128" s="845"/>
      <c r="AJ128" s="846"/>
      <c r="AK128" s="847">
        <v>500119</v>
      </c>
      <c r="AL128" s="845"/>
      <c r="AM128" s="845"/>
      <c r="AN128" s="845"/>
      <c r="AO128" s="846"/>
      <c r="AP128" s="848"/>
      <c r="AQ128" s="849"/>
      <c r="AR128" s="849"/>
      <c r="AS128" s="849"/>
      <c r="AT128" s="850"/>
      <c r="AU128" s="283"/>
      <c r="AV128" s="283"/>
      <c r="AW128" s="283"/>
      <c r="AX128" s="851" t="s">
        <v>493</v>
      </c>
      <c r="AY128" s="852"/>
      <c r="AZ128" s="852"/>
      <c r="BA128" s="852"/>
      <c r="BB128" s="852"/>
      <c r="BC128" s="852"/>
      <c r="BD128" s="852"/>
      <c r="BE128" s="853"/>
      <c r="BF128" s="830" t="s">
        <v>483</v>
      </c>
      <c r="BG128" s="831"/>
      <c r="BH128" s="831"/>
      <c r="BI128" s="831"/>
      <c r="BJ128" s="831"/>
      <c r="BK128" s="831"/>
      <c r="BL128" s="854"/>
      <c r="BM128" s="830">
        <v>13.12</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t="s">
        <v>437</v>
      </c>
      <c r="DH128" s="835"/>
      <c r="DI128" s="835"/>
      <c r="DJ128" s="835"/>
      <c r="DK128" s="835"/>
      <c r="DL128" s="835" t="s">
        <v>128</v>
      </c>
      <c r="DM128" s="835"/>
      <c r="DN128" s="835"/>
      <c r="DO128" s="835"/>
      <c r="DP128" s="835"/>
      <c r="DQ128" s="835" t="s">
        <v>495</v>
      </c>
      <c r="DR128" s="835"/>
      <c r="DS128" s="835"/>
      <c r="DT128" s="835"/>
      <c r="DU128" s="835"/>
      <c r="DV128" s="836" t="s">
        <v>496</v>
      </c>
      <c r="DW128" s="836"/>
      <c r="DX128" s="836"/>
      <c r="DY128" s="836"/>
      <c r="DZ128" s="837"/>
    </row>
    <row r="129" spans="1:131" s="247" customFormat="1" ht="26.25" customHeight="1">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497</v>
      </c>
      <c r="X129" s="821"/>
      <c r="Y129" s="821"/>
      <c r="Z129" s="822"/>
      <c r="AA129" s="823">
        <v>11469715</v>
      </c>
      <c r="AB129" s="824"/>
      <c r="AC129" s="824"/>
      <c r="AD129" s="824"/>
      <c r="AE129" s="825"/>
      <c r="AF129" s="826">
        <v>11510031</v>
      </c>
      <c r="AG129" s="824"/>
      <c r="AH129" s="824"/>
      <c r="AI129" s="824"/>
      <c r="AJ129" s="825"/>
      <c r="AK129" s="826">
        <v>11430335</v>
      </c>
      <c r="AL129" s="824"/>
      <c r="AM129" s="824"/>
      <c r="AN129" s="824"/>
      <c r="AO129" s="825"/>
      <c r="AP129" s="827"/>
      <c r="AQ129" s="828"/>
      <c r="AR129" s="828"/>
      <c r="AS129" s="828"/>
      <c r="AT129" s="829"/>
      <c r="AU129" s="285"/>
      <c r="AV129" s="285"/>
      <c r="AW129" s="285"/>
      <c r="AX129" s="793" t="s">
        <v>498</v>
      </c>
      <c r="AY129" s="794"/>
      <c r="AZ129" s="794"/>
      <c r="BA129" s="794"/>
      <c r="BB129" s="794"/>
      <c r="BC129" s="794"/>
      <c r="BD129" s="794"/>
      <c r="BE129" s="795"/>
      <c r="BF129" s="813" t="s">
        <v>496</v>
      </c>
      <c r="BG129" s="814"/>
      <c r="BH129" s="814"/>
      <c r="BI129" s="814"/>
      <c r="BJ129" s="814"/>
      <c r="BK129" s="814"/>
      <c r="BL129" s="815"/>
      <c r="BM129" s="813">
        <v>18.12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499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500</v>
      </c>
      <c r="X130" s="821"/>
      <c r="Y130" s="821"/>
      <c r="Z130" s="822"/>
      <c r="AA130" s="823">
        <v>1704904</v>
      </c>
      <c r="AB130" s="824"/>
      <c r="AC130" s="824"/>
      <c r="AD130" s="824"/>
      <c r="AE130" s="825"/>
      <c r="AF130" s="826">
        <v>1679307</v>
      </c>
      <c r="AG130" s="824"/>
      <c r="AH130" s="824"/>
      <c r="AI130" s="824"/>
      <c r="AJ130" s="825"/>
      <c r="AK130" s="826">
        <v>1581987</v>
      </c>
      <c r="AL130" s="824"/>
      <c r="AM130" s="824"/>
      <c r="AN130" s="824"/>
      <c r="AO130" s="825"/>
      <c r="AP130" s="827"/>
      <c r="AQ130" s="828"/>
      <c r="AR130" s="828"/>
      <c r="AS130" s="828"/>
      <c r="AT130" s="829"/>
      <c r="AU130" s="285"/>
      <c r="AV130" s="285"/>
      <c r="AW130" s="285"/>
      <c r="AX130" s="793" t="s">
        <v>501</v>
      </c>
      <c r="AY130" s="794"/>
      <c r="AZ130" s="794"/>
      <c r="BA130" s="794"/>
      <c r="BB130" s="794"/>
      <c r="BC130" s="794"/>
      <c r="BD130" s="794"/>
      <c r="BE130" s="795"/>
      <c r="BF130" s="796">
        <v>12.6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502</v>
      </c>
      <c r="X131" s="804"/>
      <c r="Y131" s="804"/>
      <c r="Z131" s="805"/>
      <c r="AA131" s="806">
        <v>9764811</v>
      </c>
      <c r="AB131" s="807"/>
      <c r="AC131" s="807"/>
      <c r="AD131" s="807"/>
      <c r="AE131" s="808"/>
      <c r="AF131" s="809">
        <v>9830724</v>
      </c>
      <c r="AG131" s="807"/>
      <c r="AH131" s="807"/>
      <c r="AI131" s="807"/>
      <c r="AJ131" s="808"/>
      <c r="AK131" s="809">
        <v>9848348</v>
      </c>
      <c r="AL131" s="807"/>
      <c r="AM131" s="807"/>
      <c r="AN131" s="807"/>
      <c r="AO131" s="808"/>
      <c r="AP131" s="810"/>
      <c r="AQ131" s="811"/>
      <c r="AR131" s="811"/>
      <c r="AS131" s="811"/>
      <c r="AT131" s="812"/>
      <c r="AU131" s="285"/>
      <c r="AV131" s="285"/>
      <c r="AW131" s="285"/>
      <c r="AX131" s="771" t="s">
        <v>503</v>
      </c>
      <c r="AY131" s="772"/>
      <c r="AZ131" s="772"/>
      <c r="BA131" s="772"/>
      <c r="BB131" s="772"/>
      <c r="BC131" s="772"/>
      <c r="BD131" s="772"/>
      <c r="BE131" s="773"/>
      <c r="BF131" s="774">
        <v>91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504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505</v>
      </c>
      <c r="W132" s="784"/>
      <c r="X132" s="784"/>
      <c r="Y132" s="784"/>
      <c r="Z132" s="785"/>
      <c r="AA132" s="786">
        <v>12.482361409999999</v>
      </c>
      <c r="AB132" s="787"/>
      <c r="AC132" s="787"/>
      <c r="AD132" s="787"/>
      <c r="AE132" s="788"/>
      <c r="AF132" s="789">
        <v>13.430241759999999</v>
      </c>
      <c r="AG132" s="787"/>
      <c r="AH132" s="787"/>
      <c r="AI132" s="787"/>
      <c r="AJ132" s="788"/>
      <c r="AK132" s="789">
        <v>12.056032139999999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506</v>
      </c>
      <c r="W133" s="763"/>
      <c r="X133" s="763"/>
      <c r="Y133" s="763"/>
      <c r="Z133" s="764"/>
      <c r="AA133" s="765">
        <v>12.7</v>
      </c>
      <c r="AB133" s="766"/>
      <c r="AC133" s="766"/>
      <c r="AD133" s="766"/>
      <c r="AE133" s="767"/>
      <c r="AF133" s="765">
        <v>13</v>
      </c>
      <c r="AG133" s="766"/>
      <c r="AH133" s="766"/>
      <c r="AI133" s="766"/>
      <c r="AJ133" s="767"/>
      <c r="AK133" s="765">
        <v>12.6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KnmYNN5siByirBe5Ra90yeAEXpk9lnbCNkZ1Xvffi64YAjnmOEZDlpDnNH0NsenI79k7SXCqN6nA6hhMbKc57A==" saltValue="3HEBmuyRqm/rZ2BSR0J0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M10" zoomScale="70" zoomScaleNormal="85" zoomScaleSheetLayoutView="70" workbookViewId="0">
      <selection activeCell="CY51" sqref="CY51"/>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L8UZaMMFX14CCF9LkPaiWZ1UyK3H6W7eR7XrF7BF8pbH6LHmFKfEPzi/a/5ECCRoyXp+I2L+GGURwSb4+869GQ==" saltValue="Cnf83RgKQR4mJu48ZiW2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A1" zoomScale="90" zoomScaleNormal="90" zoomScaleSheetLayoutView="55" workbookViewId="0">
      <selection activeCell="BW3" sqref="BW3"/>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hNfi8wRx4rHTiSanLe5KyYiRkdhc4Ye28bfX3zYpunIvG3+g8+03b5QWcERBNoB0QS2ii/17+/gMDBUV52jQg==" saltValue="0/JTcfXQXcdCkVpv18BU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G7"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510</v>
      </c>
      <c r="AP7" s="304"/>
      <c r="AQ7" s="305" t="s">
        <v>511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512</v>
      </c>
      <c r="AQ8" s="311" t="s">
        <v>513</v>
      </c>
      <c r="AR8" s="312" t="s">
        <v>514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515</v>
      </c>
      <c r="AL9" s="1193"/>
      <c r="AM9" s="1193"/>
      <c r="AN9" s="1194"/>
      <c r="AO9" s="313">
        <v>3401668</v>
      </c>
      <c r="AP9" s="313">
        <v>71452</v>
      </c>
      <c r="AQ9" s="314">
        <v>85177</v>
      </c>
      <c r="AR9" s="315">
        <v>-16.100000000000001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516</v>
      </c>
      <c r="AL10" s="1193"/>
      <c r="AM10" s="1193"/>
      <c r="AN10" s="1194"/>
      <c r="AO10" s="316">
        <v>313198</v>
      </c>
      <c r="AP10" s="316">
        <v>6579</v>
      </c>
      <c r="AQ10" s="317">
        <v>6907</v>
      </c>
      <c r="AR10" s="318">
        <v>-4.7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517</v>
      </c>
      <c r="AL11" s="1193"/>
      <c r="AM11" s="1193"/>
      <c r="AN11" s="1194"/>
      <c r="AO11" s="316">
        <v>12471</v>
      </c>
      <c r="AP11" s="316">
        <v>262</v>
      </c>
      <c r="AQ11" s="317">
        <v>10862</v>
      </c>
      <c r="AR11" s="318">
        <v>-97.6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518</v>
      </c>
      <c r="AL12" s="1193"/>
      <c r="AM12" s="1193"/>
      <c r="AN12" s="1194"/>
      <c r="AO12" s="316">
        <v>15430</v>
      </c>
      <c r="AP12" s="316">
        <v>324</v>
      </c>
      <c r="AQ12" s="317">
        <v>1188</v>
      </c>
      <c r="AR12" s="318">
        <v>-72.7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519</v>
      </c>
      <c r="AL13" s="1193"/>
      <c r="AM13" s="1193"/>
      <c r="AN13" s="1194"/>
      <c r="AO13" s="316" t="s">
        <v>520</v>
      </c>
      <c r="AP13" s="316" t="s">
        <v>520</v>
      </c>
      <c r="AQ13" s="317">
        <v>0</v>
      </c>
      <c r="AR13" s="318" t="s">
        <v>520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521</v>
      </c>
      <c r="AL14" s="1193"/>
      <c r="AM14" s="1193"/>
      <c r="AN14" s="1194"/>
      <c r="AO14" s="316">
        <v>175886</v>
      </c>
      <c r="AP14" s="316">
        <v>3694</v>
      </c>
      <c r="AQ14" s="317">
        <v>3894</v>
      </c>
      <c r="AR14" s="318">
        <v>-5.0999999999999996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522</v>
      </c>
      <c r="AL15" s="1193"/>
      <c r="AM15" s="1193"/>
      <c r="AN15" s="1194"/>
      <c r="AO15" s="316">
        <v>56590</v>
      </c>
      <c r="AP15" s="316">
        <v>1189</v>
      </c>
      <c r="AQ15" s="317">
        <v>2213</v>
      </c>
      <c r="AR15" s="318">
        <v>-46.3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523</v>
      </c>
      <c r="AL16" s="1196"/>
      <c r="AM16" s="1196"/>
      <c r="AN16" s="1197"/>
      <c r="AO16" s="316">
        <v>-335146</v>
      </c>
      <c r="AP16" s="316">
        <v>-7040</v>
      </c>
      <c r="AQ16" s="317">
        <v>-7350</v>
      </c>
      <c r="AR16" s="318">
        <v>-4.2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3640097</v>
      </c>
      <c r="AP17" s="316">
        <v>76460</v>
      </c>
      <c r="AQ17" s="317">
        <v>102890</v>
      </c>
      <c r="AR17" s="318">
        <v>-25.7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528</v>
      </c>
      <c r="AL21" s="1190"/>
      <c r="AM21" s="1190"/>
      <c r="AN21" s="1191"/>
      <c r="AO21" s="328">
        <v>7.92</v>
      </c>
      <c r="AP21" s="329">
        <v>9.36</v>
      </c>
      <c r="AQ21" s="330">
        <v>-1.44</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529</v>
      </c>
      <c r="AL22" s="1190"/>
      <c r="AM22" s="1190"/>
      <c r="AN22" s="1191"/>
      <c r="AO22" s="333">
        <v>95.3</v>
      </c>
      <c r="AP22" s="334">
        <v>97.4</v>
      </c>
      <c r="AQ22" s="335">
        <v>-2.1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510</v>
      </c>
      <c r="AP30" s="304"/>
      <c r="AQ30" s="305" t="s">
        <v>511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512</v>
      </c>
      <c r="AQ31" s="311" t="s">
        <v>513</v>
      </c>
      <c r="AR31" s="312" t="s">
        <v>514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533</v>
      </c>
      <c r="AL32" s="1181"/>
      <c r="AM32" s="1181"/>
      <c r="AN32" s="1182"/>
      <c r="AO32" s="343">
        <v>2387864</v>
      </c>
      <c r="AP32" s="343">
        <v>50157</v>
      </c>
      <c r="AQ32" s="344">
        <v>58829</v>
      </c>
      <c r="AR32" s="345">
        <v>-14.7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534</v>
      </c>
      <c r="AL33" s="1181"/>
      <c r="AM33" s="1181"/>
      <c r="AN33" s="1182"/>
      <c r="AO33" s="343" t="s">
        <v>520</v>
      </c>
      <c r="AP33" s="343" t="s">
        <v>520</v>
      </c>
      <c r="AQ33" s="344" t="s">
        <v>520</v>
      </c>
      <c r="AR33" s="345" t="s">
        <v>520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535</v>
      </c>
      <c r="AL34" s="1181"/>
      <c r="AM34" s="1181"/>
      <c r="AN34" s="1182"/>
      <c r="AO34" s="343" t="s">
        <v>520</v>
      </c>
      <c r="AP34" s="343" t="s">
        <v>520</v>
      </c>
      <c r="AQ34" s="344">
        <v>5</v>
      </c>
      <c r="AR34" s="345" t="s">
        <v>520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536</v>
      </c>
      <c r="AL35" s="1181"/>
      <c r="AM35" s="1181"/>
      <c r="AN35" s="1182"/>
      <c r="AO35" s="343">
        <v>861592</v>
      </c>
      <c r="AP35" s="343">
        <v>18098</v>
      </c>
      <c r="AQ35" s="344">
        <v>16408</v>
      </c>
      <c r="AR35" s="345">
        <v>10.3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537</v>
      </c>
      <c r="AL36" s="1181"/>
      <c r="AM36" s="1181"/>
      <c r="AN36" s="1182"/>
      <c r="AO36" s="343">
        <v>3913</v>
      </c>
      <c r="AP36" s="343">
        <v>82</v>
      </c>
      <c r="AQ36" s="344">
        <v>2516</v>
      </c>
      <c r="AR36" s="345">
        <v>-96.7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538</v>
      </c>
      <c r="AL37" s="1181"/>
      <c r="AM37" s="1181"/>
      <c r="AN37" s="1182"/>
      <c r="AO37" s="343">
        <v>15979</v>
      </c>
      <c r="AP37" s="343">
        <v>336</v>
      </c>
      <c r="AQ37" s="344">
        <v>345</v>
      </c>
      <c r="AR37" s="345">
        <v>-2.6</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539</v>
      </c>
      <c r="AL38" s="1184"/>
      <c r="AM38" s="1184"/>
      <c r="AN38" s="1185"/>
      <c r="AO38" s="346">
        <v>78</v>
      </c>
      <c r="AP38" s="346">
        <v>2</v>
      </c>
      <c r="AQ38" s="347">
        <v>2</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540</v>
      </c>
      <c r="AL39" s="1184"/>
      <c r="AM39" s="1184"/>
      <c r="AN39" s="1185"/>
      <c r="AO39" s="343">
        <v>-500119</v>
      </c>
      <c r="AP39" s="343">
        <v>-10505</v>
      </c>
      <c r="AQ39" s="344">
        <v>-6030</v>
      </c>
      <c r="AR39" s="345">
        <v>74.2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541</v>
      </c>
      <c r="AL40" s="1181"/>
      <c r="AM40" s="1181"/>
      <c r="AN40" s="1182"/>
      <c r="AO40" s="343">
        <v>-1581987</v>
      </c>
      <c r="AP40" s="343">
        <v>-33229</v>
      </c>
      <c r="AQ40" s="344">
        <v>-49894</v>
      </c>
      <c r="AR40" s="345">
        <v>-33.4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1187320</v>
      </c>
      <c r="AP41" s="343">
        <v>24940</v>
      </c>
      <c r="AQ41" s="344">
        <v>22182</v>
      </c>
      <c r="AR41" s="345">
        <v>12.4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510</v>
      </c>
      <c r="AN49" s="1175" t="s">
        <v>545</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546</v>
      </c>
      <c r="AO50" s="360" t="s">
        <v>547</v>
      </c>
      <c r="AP50" s="361" t="s">
        <v>548</v>
      </c>
      <c r="AQ50" s="362" t="s">
        <v>549</v>
      </c>
      <c r="AR50" s="363" t="s">
        <v>550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1940648</v>
      </c>
      <c r="AN51" s="365">
        <v>38735</v>
      </c>
      <c r="AO51" s="366">
        <v>-22.9</v>
      </c>
      <c r="AP51" s="367">
        <v>63727</v>
      </c>
      <c r="AQ51" s="368">
        <v>18.2</v>
      </c>
      <c r="AR51" s="369">
        <v>-41.1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1270950</v>
      </c>
      <c r="AN52" s="373">
        <v>25368</v>
      </c>
      <c r="AO52" s="374">
        <v>-18.5</v>
      </c>
      <c r="AP52" s="375">
        <v>34577</v>
      </c>
      <c r="AQ52" s="376">
        <v>67.8</v>
      </c>
      <c r="AR52" s="377">
        <v>-86.3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2738159</v>
      </c>
      <c r="AN53" s="365">
        <v>55383</v>
      </c>
      <c r="AO53" s="366">
        <v>43</v>
      </c>
      <c r="AP53" s="367">
        <v>66954</v>
      </c>
      <c r="AQ53" s="368">
        <v>5.0999999999999996</v>
      </c>
      <c r="AR53" s="369">
        <v>37.9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1470354</v>
      </c>
      <c r="AN54" s="373">
        <v>29740</v>
      </c>
      <c r="AO54" s="374">
        <v>17.2</v>
      </c>
      <c r="AP54" s="375">
        <v>37305</v>
      </c>
      <c r="AQ54" s="376">
        <v>7.9</v>
      </c>
      <c r="AR54" s="377">
        <v>9.3000000000000007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2389863</v>
      </c>
      <c r="AN55" s="365">
        <v>48920</v>
      </c>
      <c r="AO55" s="366">
        <v>-11.7</v>
      </c>
      <c r="AP55" s="367">
        <v>72656</v>
      </c>
      <c r="AQ55" s="368">
        <v>8.5</v>
      </c>
      <c r="AR55" s="369">
        <v>-20.2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1277735</v>
      </c>
      <c r="AN56" s="373">
        <v>26155</v>
      </c>
      <c r="AO56" s="374">
        <v>-12.1</v>
      </c>
      <c r="AP56" s="375">
        <v>36448</v>
      </c>
      <c r="AQ56" s="376">
        <v>-2.2999999999999998</v>
      </c>
      <c r="AR56" s="377">
        <v>-9.8000000000000007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2062131</v>
      </c>
      <c r="AN57" s="365">
        <v>42610</v>
      </c>
      <c r="AO57" s="366">
        <v>-12.9</v>
      </c>
      <c r="AP57" s="367">
        <v>65080</v>
      </c>
      <c r="AQ57" s="368">
        <v>-10.4</v>
      </c>
      <c r="AR57" s="369">
        <v>-2.5</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1004919</v>
      </c>
      <c r="AN58" s="373">
        <v>20765</v>
      </c>
      <c r="AO58" s="374">
        <v>-20.6</v>
      </c>
      <c r="AP58" s="375">
        <v>38201</v>
      </c>
      <c r="AQ58" s="376">
        <v>4.8</v>
      </c>
      <c r="AR58" s="377">
        <v>-25.4</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4342856</v>
      </c>
      <c r="AN59" s="365">
        <v>91221</v>
      </c>
      <c r="AO59" s="366">
        <v>114.1</v>
      </c>
      <c r="AP59" s="367">
        <v>79288</v>
      </c>
      <c r="AQ59" s="368">
        <v>21.8</v>
      </c>
      <c r="AR59" s="369">
        <v>92.3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1693376</v>
      </c>
      <c r="AN60" s="373">
        <v>35569</v>
      </c>
      <c r="AO60" s="374">
        <v>71.3</v>
      </c>
      <c r="AP60" s="375">
        <v>41870</v>
      </c>
      <c r="AQ60" s="376">
        <v>9.6</v>
      </c>
      <c r="AR60" s="377">
        <v>61.7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2694731</v>
      </c>
      <c r="AN61" s="380">
        <v>55374</v>
      </c>
      <c r="AO61" s="381">
        <v>21.9</v>
      </c>
      <c r="AP61" s="382">
        <v>69541</v>
      </c>
      <c r="AQ61" s="383">
        <v>8.6</v>
      </c>
      <c r="AR61" s="369">
        <v>13.3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1343467</v>
      </c>
      <c r="AN62" s="373">
        <v>27519</v>
      </c>
      <c r="AO62" s="374">
        <v>7.5</v>
      </c>
      <c r="AP62" s="375">
        <v>37680</v>
      </c>
      <c r="AQ62" s="376">
        <v>17.600000000000001</v>
      </c>
      <c r="AR62" s="377">
        <v>-10.1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5Ed7FeA2M4W52dn0Mu2dCH/0FW9IKnaNEbYSrKCYdDxeP9AEwmqYUrCGtq6NH/ayWpFOYQRIsnb2Zl/N3MsRDQ==" saltValue="4OCbrHdYxqIi6iJi1qku6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9" zoomScale="80" zoomScaleNormal="80" zoomScaleSheetLayoutView="55" workbookViewId="0">
      <selection activeCell="AE102" sqref="AE102"/>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559</v>
      </c>
    </row>
    <row r="120" spans="125:125" ht="13.5" hidden="1" customHeight="1"/>
    <row r="121" spans="125:125" ht="13.5" hidden="1" customHeight="1">
      <c r="DU121" s="291"/>
    </row>
  </sheetData>
  <sheetProtection algorithmName="SHA-512" hashValue="TIIgP6XIPLVovY0f/IPW78KsIa+CIZEEMcUsHHyR+emhmGn79SJpWCSsWJV3Uadp4wvwyNg/OnG8vIKwouRq+Q==" saltValue="e4ndxkqSXOcITDrDS0zC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4" zoomScale="70" zoomScaleNormal="70" zoomScaleSheetLayoutView="55" workbookViewId="0">
      <selection activeCell="AE103" sqref="AE103"/>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560</v>
      </c>
    </row>
  </sheetData>
  <sheetProtection algorithmName="SHA-512" hashValue="qxpfXzMoNY8GxLL56fqME4NLyGeDVuqWA+SvPy5fZ4+zkg+I+ZOQVb7U23qFTHkpSDvPLZVZZee5S3/LHflepQ==" saltValue="NDbAVmUYDRBvOElpR9YP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70" zoomScaleNormal="70" zoomScaleSheetLayoutView="100" workbookViewId="0">
      <selection activeCell="L44" sqref="L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98" t="s">
        <v>3</v>
      </c>
      <c r="D47" s="1198"/>
      <c r="E47" s="1199"/>
      <c r="F47" s="11">
        <v>6.02</v>
      </c>
      <c r="G47" s="12">
        <v>5.19</v>
      </c>
      <c r="H47" s="12">
        <v>3.89</v>
      </c>
      <c r="I47" s="12">
        <v>2.2000000000000002</v>
      </c>
      <c r="J47" s="13">
        <v>2.2200000000000002</v>
      </c>
    </row>
    <row r="48" spans="2:10" ht="57.75" customHeight="1">
      <c r="B48" s="14"/>
      <c r="C48" s="1200" t="s">
        <v>4</v>
      </c>
      <c r="D48" s="1200"/>
      <c r="E48" s="1201"/>
      <c r="F48" s="15">
        <v>5.26</v>
      </c>
      <c r="G48" s="16">
        <v>3.87</v>
      </c>
      <c r="H48" s="16">
        <v>3.78</v>
      </c>
      <c r="I48" s="16">
        <v>3.38</v>
      </c>
      <c r="J48" s="17">
        <v>3.88</v>
      </c>
    </row>
    <row r="49" spans="2:10" ht="57.75" customHeight="1" thickBot="1">
      <c r="B49" s="18"/>
      <c r="C49" s="1202" t="s">
        <v>5</v>
      </c>
      <c r="D49" s="1202"/>
      <c r="E49" s="1203"/>
      <c r="F49" s="19">
        <v>2.76</v>
      </c>
      <c r="G49" s="20" t="s">
        <v>566</v>
      </c>
      <c r="H49" s="20" t="s">
        <v>567</v>
      </c>
      <c r="I49" s="20" t="s">
        <v>568</v>
      </c>
      <c r="J49" s="21">
        <v>0.48</v>
      </c>
    </row>
    <row r="50" spans="2:10" ht="13.5" customHeight="1"/>
  </sheetData>
  <sheetProtection algorithmName="SHA-512" hashValue="X1/Bs2awDfZuhmo3EEoQScioFG7Mw7e4jVd52Ix37RABQ6LOVkVGRe4UuWw+UgjbpoEDBoWKbKXfBvLWsnTung==" saltValue="mpu+mlHxZErQxVpSZhkg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2021-03-05T09:42:12Z</cp:lastPrinted>
  <dcterms:created xsi:type="dcterms:W3CDTF">2021-02-05T00:34:53Z</dcterms:created>
  <dcterms:modified xsi:type="dcterms:W3CDTF">2021-10-18T05:44:44Z</dcterms:modified>
  <cp:category/>
</cp:coreProperties>
</file>