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210" windowHeight="9120" activeTab="0"/>
  </bookViews>
  <sheets>
    <sheet name="介護歳入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<sst xmlns="http://schemas.openxmlformats.org/spreadsheetml/2006/main" count="46" uniqueCount="29">
  <si>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歳入合計</t>
  </si>
  <si>
    <t>【保険事業勘定】</t>
  </si>
  <si>
    <t>（単位  千円 ・ ％）</t>
  </si>
  <si>
    <t>区            分</t>
  </si>
  <si>
    <t>予算現額</t>
  </si>
  <si>
    <t>調 定 額</t>
  </si>
  <si>
    <t>収入済額</t>
  </si>
  <si>
    <t>不  納</t>
  </si>
  <si>
    <t>収　入</t>
  </si>
  <si>
    <t>収入済額</t>
  </si>
  <si>
    <t>前年度</t>
  </si>
  <si>
    <t>欠損額</t>
  </si>
  <si>
    <t>未済額</t>
  </si>
  <si>
    <t>構 成 比</t>
  </si>
  <si>
    <t>決　算　額</t>
  </si>
  <si>
    <t>対  比</t>
  </si>
  <si>
    <t>保険料</t>
  </si>
  <si>
    <t>分担金及び負担金</t>
  </si>
  <si>
    <t>国庫支出金</t>
  </si>
  <si>
    <t>支払基金交付金</t>
  </si>
  <si>
    <t>道支出金</t>
  </si>
  <si>
    <t>財産収入</t>
  </si>
  <si>
    <t>繰入金</t>
  </si>
  <si>
    <t>諸収入</t>
  </si>
  <si>
    <t>【介護サービス事業勘定】</t>
  </si>
  <si>
    <t>サービス収入</t>
  </si>
  <si>
    <t>繰越金</t>
  </si>
  <si>
    <t>平成１４年度介護保険特別会計歳入決算の状況</t>
  </si>
  <si>
    <t>平成13年度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</si>
</sst>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\&quot;#,##0.0;&quot;\&quot;\-#,##0.0"/>
    <numFmt numFmtId="178" formatCode="0.0;&quot;△ &quot;0.0"/>
    <numFmt numFmtId="179" formatCode="0.000"/>
    <numFmt numFmtId="180" formatCode="#,##0.0"/>
    <numFmt numFmtId="181" formatCode="#,##0.0_);[Red]\(#,##0.0\)"/>
    <numFmt numFmtId="182" formatCode="#,##0.0;&quot;△ &quot;#,##0.0"/>
    <numFmt numFmtId="183" formatCode="#,##0.000;[Red]\-#,##0.000"/>
    <numFmt numFmtId="184" formatCode="0.0000"/>
    <numFmt numFmtId="185" formatCode="0.0"/>
    <numFmt numFmtId="186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0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38" fontId="5" fillId="0" borderId="1" xfId="16" applyFont="1" applyBorder="1" applyAlignment="1">
      <alignment horizontal="center" vertical="center" shrinkToFit="1"/>
    </xf>
    <xf numFmtId="176" fontId="5" fillId="0" borderId="1" xfId="16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5" fillId="0" borderId="3" xfId="16" applyFont="1" applyBorder="1" applyAlignment="1">
      <alignment horizontal="center" vertical="center" shrinkToFit="1"/>
    </xf>
    <xf numFmtId="176" fontId="5" fillId="0" borderId="3" xfId="16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38" fontId="6" fillId="0" borderId="0" xfId="16" applyFont="1" applyAlignment="1">
      <alignment vertical="center"/>
    </xf>
    <xf numFmtId="176" fontId="6" fillId="0" borderId="0" xfId="16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6" fillId="0" borderId="12" xfId="16" applyFont="1" applyFill="1" applyBorder="1" applyAlignment="1">
      <alignment vertical="center"/>
    </xf>
    <xf numFmtId="38" fontId="6" fillId="0" borderId="13" xfId="16" applyFont="1" applyFill="1" applyBorder="1" applyAlignment="1">
      <alignment vertical="center"/>
    </xf>
    <xf numFmtId="176" fontId="6" fillId="0" borderId="12" xfId="16" applyNumberFormat="1" applyFont="1" applyFill="1" applyBorder="1" applyAlignment="1">
      <alignment vertical="center"/>
    </xf>
    <xf numFmtId="176" fontId="6" fillId="0" borderId="13" xfId="16" applyNumberFormat="1" applyFont="1" applyFill="1" applyBorder="1" applyAlignment="1">
      <alignment vertical="center"/>
    </xf>
    <xf numFmtId="38" fontId="6" fillId="2" borderId="14" xfId="16" applyFont="1" applyFill="1" applyBorder="1" applyAlignment="1" applyProtection="1">
      <alignment vertical="center"/>
      <protection locked="0"/>
    </xf>
    <xf numFmtId="38" fontId="6" fillId="2" borderId="3" xfId="16" applyFont="1" applyFill="1" applyBorder="1" applyAlignment="1" applyProtection="1">
      <alignment vertical="center"/>
      <protection locked="0"/>
    </xf>
    <xf numFmtId="178" fontId="6" fillId="0" borderId="15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38" fontId="6" fillId="2" borderId="14" xfId="16" applyFont="1" applyFill="1" applyBorder="1" applyAlignment="1">
      <alignment vertical="center"/>
    </xf>
    <xf numFmtId="38" fontId="6" fillId="2" borderId="3" xfId="16" applyFont="1" applyFill="1" applyBorder="1" applyAlignment="1">
      <alignment vertical="center"/>
    </xf>
    <xf numFmtId="38" fontId="6" fillId="0" borderId="14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76" fontId="6" fillId="0" borderId="14" xfId="16" applyNumberFormat="1" applyFont="1" applyFill="1" applyBorder="1" applyAlignment="1">
      <alignment vertical="center"/>
    </xf>
    <xf numFmtId="176" fontId="6" fillId="0" borderId="3" xfId="16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38" fontId="5" fillId="0" borderId="1" xfId="16" applyFont="1" applyBorder="1" applyAlignment="1">
      <alignment horizontal="center" vertical="center" shrinkToFit="1"/>
    </xf>
    <xf numFmtId="38" fontId="5" fillId="0" borderId="3" xfId="16" applyFont="1" applyBorder="1" applyAlignment="1">
      <alignment horizontal="center" vertical="center" shrinkToFit="1"/>
    </xf>
    <xf numFmtId="38" fontId="6" fillId="2" borderId="22" xfId="16" applyFont="1" applyFill="1" applyBorder="1" applyAlignment="1" applyProtection="1">
      <alignment vertical="center"/>
      <protection locked="0"/>
    </xf>
    <xf numFmtId="0" fontId="3" fillId="0" borderId="23" xfId="0" applyFont="1" applyBorder="1" applyAlignment="1">
      <alignment vertical="center"/>
    </xf>
    <xf numFmtId="176" fontId="6" fillId="0" borderId="22" xfId="16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3.125" style="6" customWidth="1"/>
    <col min="2" max="2" width="18.625" style="2" customWidth="1"/>
    <col min="3" max="5" width="10.375" style="24" customWidth="1"/>
    <col min="6" max="6" width="7.125" style="24" customWidth="1"/>
    <col min="7" max="7" width="8.125" style="24" customWidth="1"/>
    <col min="8" max="8" width="7.625" style="25" customWidth="1"/>
    <col min="9" max="9" width="10.375" style="24" customWidth="1"/>
    <col min="10" max="10" width="7.125" style="27" customWidth="1"/>
    <col min="11" max="11" width="5.625" style="27" customWidth="1"/>
    <col min="12" max="16384" width="9.00390625" style="19" customWidth="1"/>
  </cols>
  <sheetData>
    <row r="1" spans="1:11" s="6" customFormat="1" ht="17.25">
      <c r="A1" s="1"/>
      <c r="B1" s="2"/>
      <c r="C1" s="3"/>
      <c r="D1" s="3"/>
      <c r="E1" s="3"/>
      <c r="F1" s="3"/>
      <c r="G1" s="3"/>
      <c r="H1" s="4"/>
      <c r="I1" s="3"/>
      <c r="J1" s="5"/>
      <c r="K1" s="5"/>
    </row>
    <row r="2" spans="1:11" s="6" customFormat="1" ht="18.7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7"/>
    </row>
    <row r="3" spans="1:11" s="6" customFormat="1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6" customFormat="1" ht="18" customHeight="1" thickBot="1">
      <c r="A4" s="30" t="s">
        <v>1</v>
      </c>
      <c r="B4" s="30"/>
      <c r="C4" s="3"/>
      <c r="D4" s="3"/>
      <c r="E4" s="3"/>
      <c r="F4" s="3"/>
      <c r="G4" s="3"/>
      <c r="H4" s="4"/>
      <c r="I4" s="3"/>
      <c r="J4" s="8" t="s">
        <v>2</v>
      </c>
      <c r="K4" s="8"/>
    </row>
    <row r="5" spans="1:11" s="13" customFormat="1" ht="15.75" customHeight="1">
      <c r="A5" s="51" t="s">
        <v>3</v>
      </c>
      <c r="B5" s="52"/>
      <c r="C5" s="55" t="s">
        <v>4</v>
      </c>
      <c r="D5" s="55" t="s">
        <v>5</v>
      </c>
      <c r="E5" s="55" t="s">
        <v>6</v>
      </c>
      <c r="F5" s="9" t="s">
        <v>7</v>
      </c>
      <c r="G5" s="9" t="s">
        <v>8</v>
      </c>
      <c r="H5" s="10" t="s">
        <v>9</v>
      </c>
      <c r="I5" s="9" t="s">
        <v>28</v>
      </c>
      <c r="J5" s="11" t="s">
        <v>10</v>
      </c>
      <c r="K5" s="12"/>
    </row>
    <row r="6" spans="1:11" s="13" customFormat="1" ht="15.75" customHeight="1">
      <c r="A6" s="53"/>
      <c r="B6" s="54"/>
      <c r="C6" s="56"/>
      <c r="D6" s="56"/>
      <c r="E6" s="56"/>
      <c r="F6" s="14" t="s">
        <v>11</v>
      </c>
      <c r="G6" s="14" t="s">
        <v>12</v>
      </c>
      <c r="H6" s="15" t="s">
        <v>13</v>
      </c>
      <c r="I6" s="14" t="s">
        <v>14</v>
      </c>
      <c r="J6" s="16" t="s">
        <v>15</v>
      </c>
      <c r="K6" s="12"/>
    </row>
    <row r="7" spans="1:12" ht="15.75" customHeight="1">
      <c r="A7" s="47">
        <v>1</v>
      </c>
      <c r="B7" s="49" t="s">
        <v>16</v>
      </c>
      <c r="C7" s="37">
        <v>392073</v>
      </c>
      <c r="D7" s="37">
        <v>410722</v>
      </c>
      <c r="E7" s="37">
        <v>401893</v>
      </c>
      <c r="F7" s="41">
        <v>312</v>
      </c>
      <c r="G7" s="43">
        <f>D7-E7-F7</f>
        <v>8517</v>
      </c>
      <c r="H7" s="45">
        <f>ROUND(E7/$E$25*100,1)</f>
        <v>17.8</v>
      </c>
      <c r="I7" s="37">
        <v>291805</v>
      </c>
      <c r="J7" s="39">
        <f>ROUND((E7-I7)/I7*100,1)</f>
        <v>37.7</v>
      </c>
      <c r="K7" s="17"/>
      <c r="L7" s="18"/>
    </row>
    <row r="8" spans="1:12" ht="15.75" customHeight="1">
      <c r="A8" s="48"/>
      <c r="B8" s="50"/>
      <c r="C8" s="38"/>
      <c r="D8" s="38"/>
      <c r="E8" s="38"/>
      <c r="F8" s="42"/>
      <c r="G8" s="44"/>
      <c r="H8" s="46"/>
      <c r="I8" s="38"/>
      <c r="J8" s="40"/>
      <c r="K8" s="17"/>
      <c r="L8" s="20"/>
    </row>
    <row r="9" spans="1:12" ht="15.75" customHeight="1">
      <c r="A9" s="47">
        <v>2</v>
      </c>
      <c r="B9" s="49" t="s">
        <v>17</v>
      </c>
      <c r="C9" s="37">
        <v>500</v>
      </c>
      <c r="D9" s="37">
        <v>300</v>
      </c>
      <c r="E9" s="37">
        <v>300</v>
      </c>
      <c r="F9" s="41">
        <v>0</v>
      </c>
      <c r="G9" s="43">
        <f>D9-E9-F9</f>
        <v>0</v>
      </c>
      <c r="H9" s="45">
        <f>ROUND(E9/$E$25*100,1)</f>
        <v>0</v>
      </c>
      <c r="I9" s="37">
        <v>130</v>
      </c>
      <c r="J9" s="39">
        <f>ROUND((E9-I9)/I9*100,1)</f>
        <v>130.8</v>
      </c>
      <c r="K9" s="17"/>
      <c r="L9" s="20"/>
    </row>
    <row r="10" spans="1:12" ht="15.75" customHeight="1">
      <c r="A10" s="48"/>
      <c r="B10" s="50"/>
      <c r="C10" s="38"/>
      <c r="D10" s="38"/>
      <c r="E10" s="38"/>
      <c r="F10" s="42"/>
      <c r="G10" s="44"/>
      <c r="H10" s="46"/>
      <c r="I10" s="38"/>
      <c r="J10" s="40"/>
      <c r="K10" s="17"/>
      <c r="L10" s="20"/>
    </row>
    <row r="11" spans="1:12" ht="15.75" customHeight="1">
      <c r="A11" s="47">
        <v>3</v>
      </c>
      <c r="B11" s="49" t="s">
        <v>18</v>
      </c>
      <c r="C11" s="37">
        <v>559224</v>
      </c>
      <c r="D11" s="37">
        <v>518517</v>
      </c>
      <c r="E11" s="37">
        <v>518517</v>
      </c>
      <c r="F11" s="41">
        <v>0</v>
      </c>
      <c r="G11" s="43">
        <f>D11-E11-F11</f>
        <v>0</v>
      </c>
      <c r="H11" s="45">
        <f>ROUND(E11/$E$25*100,1)</f>
        <v>22.9</v>
      </c>
      <c r="I11" s="37">
        <v>504849</v>
      </c>
      <c r="J11" s="39">
        <f>ROUND((E11-I11)/I11*100,1)</f>
        <v>2.7</v>
      </c>
      <c r="K11" s="17"/>
      <c r="L11" s="20"/>
    </row>
    <row r="12" spans="1:12" ht="15.75" customHeight="1">
      <c r="A12" s="48"/>
      <c r="B12" s="50"/>
      <c r="C12" s="38"/>
      <c r="D12" s="38"/>
      <c r="E12" s="38"/>
      <c r="F12" s="42"/>
      <c r="G12" s="44"/>
      <c r="H12" s="46"/>
      <c r="I12" s="38"/>
      <c r="J12" s="40"/>
      <c r="K12" s="17"/>
      <c r="L12" s="20"/>
    </row>
    <row r="13" spans="1:12" ht="15.75" customHeight="1">
      <c r="A13" s="47">
        <v>4</v>
      </c>
      <c r="B13" s="49" t="s">
        <v>19</v>
      </c>
      <c r="C13" s="37">
        <v>719285</v>
      </c>
      <c r="D13" s="37">
        <v>669042</v>
      </c>
      <c r="E13" s="37">
        <v>669042</v>
      </c>
      <c r="F13" s="41">
        <v>0</v>
      </c>
      <c r="G13" s="43">
        <f>D13-E13-F13</f>
        <v>0</v>
      </c>
      <c r="H13" s="45">
        <f>ROUND(E13/$E$25*100,1)</f>
        <v>29.6</v>
      </c>
      <c r="I13" s="37">
        <v>624576</v>
      </c>
      <c r="J13" s="39">
        <f>ROUND((E13-I13)/I13*100,1)</f>
        <v>7.1</v>
      </c>
      <c r="K13" s="17"/>
      <c r="L13" s="20"/>
    </row>
    <row r="14" spans="1:12" ht="15.75" customHeight="1">
      <c r="A14" s="48"/>
      <c r="B14" s="50"/>
      <c r="C14" s="38"/>
      <c r="D14" s="38"/>
      <c r="E14" s="38"/>
      <c r="F14" s="42"/>
      <c r="G14" s="44"/>
      <c r="H14" s="46"/>
      <c r="I14" s="38"/>
      <c r="J14" s="40"/>
      <c r="K14" s="17"/>
      <c r="L14" s="20"/>
    </row>
    <row r="15" spans="1:12" ht="15.75" customHeight="1">
      <c r="A15" s="47">
        <v>5</v>
      </c>
      <c r="B15" s="49" t="s">
        <v>20</v>
      </c>
      <c r="C15" s="37">
        <v>271701</v>
      </c>
      <c r="D15" s="37">
        <v>262374</v>
      </c>
      <c r="E15" s="37">
        <v>262374</v>
      </c>
      <c r="F15" s="41">
        <v>0</v>
      </c>
      <c r="G15" s="43">
        <f>D15-E15-F15</f>
        <v>0</v>
      </c>
      <c r="H15" s="45">
        <f>ROUND(E15/$E$25*100,1)</f>
        <v>11.6</v>
      </c>
      <c r="I15" s="37">
        <v>242358</v>
      </c>
      <c r="J15" s="39">
        <f>ROUND((E15-I15)/I15*100,1)</f>
        <v>8.3</v>
      </c>
      <c r="K15" s="17"/>
      <c r="L15" s="20"/>
    </row>
    <row r="16" spans="1:12" ht="15.75" customHeight="1">
      <c r="A16" s="48"/>
      <c r="B16" s="50"/>
      <c r="C16" s="38"/>
      <c r="D16" s="38"/>
      <c r="E16" s="38"/>
      <c r="F16" s="42"/>
      <c r="G16" s="44"/>
      <c r="H16" s="46"/>
      <c r="I16" s="38"/>
      <c r="J16" s="40"/>
      <c r="K16" s="17"/>
      <c r="L16" s="20"/>
    </row>
    <row r="17" spans="1:12" ht="15.75" customHeight="1">
      <c r="A17" s="47">
        <v>6</v>
      </c>
      <c r="B17" s="49" t="s">
        <v>21</v>
      </c>
      <c r="C17" s="37">
        <v>10</v>
      </c>
      <c r="D17" s="37">
        <v>108</v>
      </c>
      <c r="E17" s="37">
        <v>108</v>
      </c>
      <c r="F17" s="41">
        <v>0</v>
      </c>
      <c r="G17" s="43">
        <f>D17-E17-F17</f>
        <v>0</v>
      </c>
      <c r="H17" s="45">
        <f>ROUND(E17/$E$25*100,1)</f>
        <v>0</v>
      </c>
      <c r="I17" s="37">
        <v>311</v>
      </c>
      <c r="J17" s="39">
        <f>ROUND((E17-I17)/I17*100,1)</f>
        <v>-65.3</v>
      </c>
      <c r="K17" s="17"/>
      <c r="L17" s="20"/>
    </row>
    <row r="18" spans="1:12" ht="15.75" customHeight="1">
      <c r="A18" s="48"/>
      <c r="B18" s="50"/>
      <c r="C18" s="38"/>
      <c r="D18" s="38"/>
      <c r="E18" s="38"/>
      <c r="F18" s="42"/>
      <c r="G18" s="44"/>
      <c r="H18" s="46"/>
      <c r="I18" s="38"/>
      <c r="J18" s="40"/>
      <c r="K18" s="17"/>
      <c r="L18" s="20"/>
    </row>
    <row r="19" spans="1:12" ht="15.75" customHeight="1">
      <c r="A19" s="47">
        <v>7</v>
      </c>
      <c r="B19" s="49" t="s">
        <v>22</v>
      </c>
      <c r="C19" s="37">
        <v>427281</v>
      </c>
      <c r="D19" s="37">
        <v>374071</v>
      </c>
      <c r="E19" s="37">
        <v>374071</v>
      </c>
      <c r="F19" s="41">
        <v>0</v>
      </c>
      <c r="G19" s="43">
        <f>D19-E19-F19</f>
        <v>0</v>
      </c>
      <c r="H19" s="45">
        <f>ROUND(E19/$E$25*100,1)</f>
        <v>16.5</v>
      </c>
      <c r="I19" s="37">
        <v>470190</v>
      </c>
      <c r="J19" s="39">
        <f>ROUND((E19-I19)/I19*100,1)</f>
        <v>-20.4</v>
      </c>
      <c r="K19" s="17"/>
      <c r="L19" s="20"/>
    </row>
    <row r="20" spans="1:12" ht="15.75" customHeight="1">
      <c r="A20" s="48"/>
      <c r="B20" s="50"/>
      <c r="C20" s="38"/>
      <c r="D20" s="38"/>
      <c r="E20" s="38"/>
      <c r="F20" s="42"/>
      <c r="G20" s="44"/>
      <c r="H20" s="46"/>
      <c r="I20" s="38"/>
      <c r="J20" s="40"/>
      <c r="K20" s="17"/>
      <c r="L20" s="20"/>
    </row>
    <row r="21" spans="1:12" ht="15.75" customHeight="1">
      <c r="A21" s="47">
        <v>8</v>
      </c>
      <c r="B21" s="49" t="s">
        <v>26</v>
      </c>
      <c r="C21" s="37">
        <v>36663</v>
      </c>
      <c r="D21" s="37">
        <v>36663</v>
      </c>
      <c r="E21" s="37">
        <v>36663</v>
      </c>
      <c r="F21" s="41">
        <v>0</v>
      </c>
      <c r="G21" s="43">
        <f>D21-E21-F21</f>
        <v>0</v>
      </c>
      <c r="H21" s="45">
        <f>ROUND(E21/$E$25*100,1)</f>
        <v>1.6</v>
      </c>
      <c r="I21" s="37">
        <v>52052</v>
      </c>
      <c r="J21" s="39">
        <f>ROUND((E21-I21)/I21*100,1)</f>
        <v>-29.6</v>
      </c>
      <c r="K21" s="17"/>
      <c r="L21" s="20"/>
    </row>
    <row r="22" spans="1:12" ht="15.75" customHeight="1">
      <c r="A22" s="48"/>
      <c r="B22" s="50"/>
      <c r="C22" s="38"/>
      <c r="D22" s="38"/>
      <c r="E22" s="38"/>
      <c r="F22" s="42"/>
      <c r="G22" s="44"/>
      <c r="H22" s="46"/>
      <c r="I22" s="38"/>
      <c r="J22" s="40"/>
      <c r="K22" s="17"/>
      <c r="L22" s="20"/>
    </row>
    <row r="23" spans="1:12" ht="15.75" customHeight="1">
      <c r="A23" s="47">
        <v>9</v>
      </c>
      <c r="B23" s="49" t="s">
        <v>23</v>
      </c>
      <c r="C23" s="37">
        <v>50</v>
      </c>
      <c r="D23" s="37">
        <v>82</v>
      </c>
      <c r="E23" s="37">
        <v>82</v>
      </c>
      <c r="F23" s="41">
        <v>0</v>
      </c>
      <c r="G23" s="43">
        <f>D23-E23-F23</f>
        <v>0</v>
      </c>
      <c r="H23" s="45">
        <f>ROUND(E23/$E$25*100,1)</f>
        <v>0</v>
      </c>
      <c r="I23" s="37">
        <v>71</v>
      </c>
      <c r="J23" s="39">
        <f>ROUND((E23-I23)/I23*100,1)</f>
        <v>15.5</v>
      </c>
      <c r="K23" s="17"/>
      <c r="L23" s="20"/>
    </row>
    <row r="24" spans="1:12" ht="15.75" customHeight="1" thickBot="1">
      <c r="A24" s="58"/>
      <c r="B24" s="50"/>
      <c r="C24" s="57"/>
      <c r="D24" s="57"/>
      <c r="E24" s="57"/>
      <c r="F24" s="42"/>
      <c r="G24" s="44"/>
      <c r="H24" s="59"/>
      <c r="I24" s="57"/>
      <c r="J24" s="40"/>
      <c r="K24" s="17"/>
      <c r="L24" s="20"/>
    </row>
    <row r="25" spans="1:12" ht="15.75" customHeight="1" thickTop="1">
      <c r="A25" s="21"/>
      <c r="B25" s="31" t="s">
        <v>0</v>
      </c>
      <c r="C25" s="33">
        <f aca="true" t="shared" si="0" ref="C25:I25">SUM(C7:C24)</f>
        <v>2406787</v>
      </c>
      <c r="D25" s="33">
        <f t="shared" si="0"/>
        <v>2271879</v>
      </c>
      <c r="E25" s="33">
        <f t="shared" si="0"/>
        <v>2263050</v>
      </c>
      <c r="F25" s="33">
        <f t="shared" si="0"/>
        <v>312</v>
      </c>
      <c r="G25" s="33">
        <f t="shared" si="0"/>
        <v>8517</v>
      </c>
      <c r="H25" s="35">
        <f t="shared" si="0"/>
        <v>100</v>
      </c>
      <c r="I25" s="33">
        <f t="shared" si="0"/>
        <v>2186342</v>
      </c>
      <c r="J25" s="28">
        <f>ROUND((E25-I25)/I25*100,1)</f>
        <v>3.5</v>
      </c>
      <c r="K25" s="17"/>
      <c r="L25" s="22"/>
    </row>
    <row r="26" spans="1:12" ht="15.75" customHeight="1" thickBot="1">
      <c r="A26" s="23"/>
      <c r="B26" s="32"/>
      <c r="C26" s="34"/>
      <c r="D26" s="34"/>
      <c r="E26" s="34"/>
      <c r="F26" s="34"/>
      <c r="G26" s="34"/>
      <c r="H26" s="36"/>
      <c r="I26" s="34"/>
      <c r="J26" s="29"/>
      <c r="K26" s="17"/>
      <c r="L26" s="22"/>
    </row>
    <row r="27" spans="10:11" ht="15.75" customHeight="1">
      <c r="J27" s="26"/>
      <c r="K27" s="26"/>
    </row>
    <row r="28" spans="1:11" s="6" customFormat="1" ht="18" customHeight="1" thickBot="1">
      <c r="A28" s="30" t="s">
        <v>24</v>
      </c>
      <c r="B28" s="30"/>
      <c r="C28" s="30"/>
      <c r="D28" s="3"/>
      <c r="E28" s="3"/>
      <c r="F28" s="3"/>
      <c r="G28" s="3"/>
      <c r="H28" s="4"/>
      <c r="I28" s="3"/>
      <c r="J28" s="8" t="s">
        <v>2</v>
      </c>
      <c r="K28" s="8"/>
    </row>
    <row r="29" spans="1:11" s="13" customFormat="1" ht="15.75" customHeight="1">
      <c r="A29" s="51" t="s">
        <v>3</v>
      </c>
      <c r="B29" s="52"/>
      <c r="C29" s="55" t="s">
        <v>4</v>
      </c>
      <c r="D29" s="55" t="s">
        <v>5</v>
      </c>
      <c r="E29" s="55" t="s">
        <v>6</v>
      </c>
      <c r="F29" s="9" t="s">
        <v>7</v>
      </c>
      <c r="G29" s="9" t="s">
        <v>8</v>
      </c>
      <c r="H29" s="10" t="s">
        <v>9</v>
      </c>
      <c r="I29" s="9" t="s">
        <v>28</v>
      </c>
      <c r="J29" s="11" t="s">
        <v>10</v>
      </c>
      <c r="K29" s="12"/>
    </row>
    <row r="30" spans="1:11" s="13" customFormat="1" ht="15.75" customHeight="1">
      <c r="A30" s="53"/>
      <c r="B30" s="54"/>
      <c r="C30" s="56"/>
      <c r="D30" s="56"/>
      <c r="E30" s="56"/>
      <c r="F30" s="14" t="s">
        <v>11</v>
      </c>
      <c r="G30" s="14" t="s">
        <v>12</v>
      </c>
      <c r="H30" s="15" t="s">
        <v>13</v>
      </c>
      <c r="I30" s="14" t="s">
        <v>14</v>
      </c>
      <c r="J30" s="16" t="s">
        <v>15</v>
      </c>
      <c r="K30" s="12"/>
    </row>
    <row r="31" spans="1:12" ht="15.75" customHeight="1">
      <c r="A31" s="47">
        <v>1</v>
      </c>
      <c r="B31" s="49" t="s">
        <v>25</v>
      </c>
      <c r="C31" s="37">
        <v>490</v>
      </c>
      <c r="D31" s="37">
        <v>299</v>
      </c>
      <c r="E31" s="37">
        <v>299</v>
      </c>
      <c r="F31" s="41">
        <v>0</v>
      </c>
      <c r="G31" s="43">
        <v>0</v>
      </c>
      <c r="H31" s="45">
        <f>ROUND(E31/$E$35*100,1)</f>
        <v>95.8</v>
      </c>
      <c r="I31" s="37">
        <v>511</v>
      </c>
      <c r="J31" s="39">
        <f>ROUND((E31-I31)/I31*100,1)</f>
        <v>-41.5</v>
      </c>
      <c r="K31" s="17"/>
      <c r="L31" s="18"/>
    </row>
    <row r="32" spans="1:12" ht="15.75" customHeight="1">
      <c r="A32" s="48"/>
      <c r="B32" s="50"/>
      <c r="C32" s="38"/>
      <c r="D32" s="38"/>
      <c r="E32" s="38"/>
      <c r="F32" s="42"/>
      <c r="G32" s="44"/>
      <c r="H32" s="46"/>
      <c r="I32" s="38"/>
      <c r="J32" s="40"/>
      <c r="K32" s="17"/>
      <c r="L32" s="20"/>
    </row>
    <row r="33" spans="1:12" ht="15.75" customHeight="1">
      <c r="A33" s="47">
        <v>2</v>
      </c>
      <c r="B33" s="49" t="s">
        <v>26</v>
      </c>
      <c r="C33" s="37">
        <v>10</v>
      </c>
      <c r="D33" s="37">
        <v>13</v>
      </c>
      <c r="E33" s="37">
        <v>13</v>
      </c>
      <c r="F33" s="41">
        <v>0</v>
      </c>
      <c r="G33" s="43">
        <v>0</v>
      </c>
      <c r="H33" s="45">
        <f>ROUND(E33/$E$35*100,1)</f>
        <v>4.2</v>
      </c>
      <c r="I33" s="37">
        <v>31</v>
      </c>
      <c r="J33" s="39">
        <f>ROUND((E33-I33)/I33*100,1)</f>
        <v>-58.1</v>
      </c>
      <c r="K33" s="17"/>
      <c r="L33" s="20"/>
    </row>
    <row r="34" spans="1:12" ht="15.75" customHeight="1" thickBot="1">
      <c r="A34" s="48"/>
      <c r="B34" s="50"/>
      <c r="C34" s="38"/>
      <c r="D34" s="38"/>
      <c r="E34" s="38"/>
      <c r="F34" s="42"/>
      <c r="G34" s="44"/>
      <c r="H34" s="46"/>
      <c r="I34" s="38"/>
      <c r="J34" s="40"/>
      <c r="K34" s="17"/>
      <c r="L34" s="20"/>
    </row>
    <row r="35" spans="1:12" ht="15.75" customHeight="1" thickTop="1">
      <c r="A35" s="21"/>
      <c r="B35" s="31" t="s">
        <v>0</v>
      </c>
      <c r="C35" s="33">
        <f>SUM(C31:C34)</f>
        <v>500</v>
      </c>
      <c r="D35" s="33">
        <f aca="true" t="shared" si="1" ref="D35:I35">SUM(D31:D34)</f>
        <v>312</v>
      </c>
      <c r="E35" s="33">
        <f t="shared" si="1"/>
        <v>312</v>
      </c>
      <c r="F35" s="33">
        <f t="shared" si="1"/>
        <v>0</v>
      </c>
      <c r="G35" s="33">
        <f t="shared" si="1"/>
        <v>0</v>
      </c>
      <c r="H35" s="35">
        <f t="shared" si="1"/>
        <v>100</v>
      </c>
      <c r="I35" s="33">
        <f t="shared" si="1"/>
        <v>542</v>
      </c>
      <c r="J35" s="28">
        <f>ROUND((E35-I35)/I35*100,1)</f>
        <v>-42.4</v>
      </c>
      <c r="K35" s="17"/>
      <c r="L35" s="22"/>
    </row>
    <row r="36" spans="1:12" ht="15.75" customHeight="1" thickBot="1">
      <c r="A36" s="23"/>
      <c r="B36" s="32"/>
      <c r="C36" s="34"/>
      <c r="D36" s="34"/>
      <c r="E36" s="34"/>
      <c r="F36" s="34"/>
      <c r="G36" s="34"/>
      <c r="H36" s="36"/>
      <c r="I36" s="34"/>
      <c r="J36" s="29"/>
      <c r="K36" s="17"/>
      <c r="L36" s="22"/>
    </row>
  </sheetData>
  <mergeCells count="139">
    <mergeCell ref="I33:I34"/>
    <mergeCell ref="J33:J34"/>
    <mergeCell ref="E33:E34"/>
    <mergeCell ref="F33:F34"/>
    <mergeCell ref="G33:G34"/>
    <mergeCell ref="H33:H34"/>
    <mergeCell ref="A33:A34"/>
    <mergeCell ref="B33:B34"/>
    <mergeCell ref="C33:C34"/>
    <mergeCell ref="D33:D34"/>
    <mergeCell ref="E21:E22"/>
    <mergeCell ref="F21:F22"/>
    <mergeCell ref="G21:G22"/>
    <mergeCell ref="H21:H22"/>
    <mergeCell ref="A21:A22"/>
    <mergeCell ref="B21:B22"/>
    <mergeCell ref="C21:C22"/>
    <mergeCell ref="D21:D22"/>
    <mergeCell ref="A2:J2"/>
    <mergeCell ref="A5:B6"/>
    <mergeCell ref="C5:C6"/>
    <mergeCell ref="D5:D6"/>
    <mergeCell ref="E5:E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E23:E24"/>
    <mergeCell ref="F23:F24"/>
    <mergeCell ref="G23:G24"/>
    <mergeCell ref="H23:H24"/>
    <mergeCell ref="A23:A24"/>
    <mergeCell ref="B23:B24"/>
    <mergeCell ref="C23:C24"/>
    <mergeCell ref="D23:D24"/>
    <mergeCell ref="I23:I24"/>
    <mergeCell ref="J23:J24"/>
    <mergeCell ref="I19:I20"/>
    <mergeCell ref="J19:J20"/>
    <mergeCell ref="I21:I22"/>
    <mergeCell ref="J21:J22"/>
    <mergeCell ref="F25:F26"/>
    <mergeCell ref="G25:G26"/>
    <mergeCell ref="H25:H26"/>
    <mergeCell ref="I25:I26"/>
    <mergeCell ref="J25:J26"/>
    <mergeCell ref="A4:B4"/>
    <mergeCell ref="A29:B30"/>
    <mergeCell ref="C29:C30"/>
    <mergeCell ref="D29:D30"/>
    <mergeCell ref="E29:E30"/>
    <mergeCell ref="B25:B26"/>
    <mergeCell ref="C25:C26"/>
    <mergeCell ref="D25:D26"/>
    <mergeCell ref="E25:E26"/>
    <mergeCell ref="A31:A32"/>
    <mergeCell ref="B31:B32"/>
    <mergeCell ref="C31:C32"/>
    <mergeCell ref="D31:D32"/>
    <mergeCell ref="I31:I32"/>
    <mergeCell ref="J31:J32"/>
    <mergeCell ref="E31:E32"/>
    <mergeCell ref="F31:F32"/>
    <mergeCell ref="G31:G32"/>
    <mergeCell ref="H31:H32"/>
    <mergeCell ref="J35:J36"/>
    <mergeCell ref="A28:C28"/>
    <mergeCell ref="B35:B36"/>
    <mergeCell ref="C35:C36"/>
    <mergeCell ref="D35:D36"/>
    <mergeCell ref="E35:E36"/>
    <mergeCell ref="F35:F36"/>
    <mergeCell ref="G35:G36"/>
    <mergeCell ref="H35:H36"/>
    <mergeCell ref="I35:I36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 </cp:lastModifiedBy>
  <cp:lastPrinted>2003-10-16T09:19:34Z</cp:lastPrinted>
  <dcterms:created xsi:type="dcterms:W3CDTF">2001-10-31T07:00:22Z</dcterms:created>
  <dcterms:modified xsi:type="dcterms:W3CDTF">2003-10-16T09:19:35Z</dcterms:modified>
  <cp:category/>
  <cp:version/>
  <cp:contentType/>
  <cp:contentStatus/>
</cp:coreProperties>
</file>