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一般会計歳出決算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<sst xmlns="http://schemas.openxmlformats.org/spreadsheetml/2006/main" count="30" uniqueCount="30">
  <si>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―</t>
  </si>
  <si>
    <t>（単位  千円 ・ ％）</t>
  </si>
  <si>
    <t>区      分</t>
  </si>
  <si>
    <t>予算現額</t>
  </si>
  <si>
    <t>支出済額</t>
  </si>
  <si>
    <t>翌年度　　繰越額</t>
  </si>
  <si>
    <t>不用額</t>
  </si>
  <si>
    <t>支 出 済 額</t>
  </si>
  <si>
    <t>前年度</t>
  </si>
  <si>
    <t>対予算比</t>
  </si>
  <si>
    <t>構 成 比</t>
  </si>
  <si>
    <t>決　算　額</t>
  </si>
  <si>
    <t>対比</t>
  </si>
  <si>
    <t>議会費</t>
  </si>
  <si>
    <t>総務費</t>
  </si>
  <si>
    <t>民生費</t>
  </si>
  <si>
    <t>衛生費</t>
  </si>
  <si>
    <t>労働費</t>
  </si>
  <si>
    <t>農林水</t>
  </si>
  <si>
    <t>産業費</t>
  </si>
  <si>
    <t>商工費</t>
  </si>
  <si>
    <t>土木費</t>
  </si>
  <si>
    <t>消防費</t>
  </si>
  <si>
    <t>教育費</t>
  </si>
  <si>
    <t>公債費</t>
  </si>
  <si>
    <t>給与費</t>
  </si>
  <si>
    <t>予備費</t>
  </si>
  <si>
    <t>歳出合計</t>
  </si>
  <si>
    <t>平成１４年度一般会計歳出決算の状況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</si>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</sst>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1" fontId="4" fillId="0" borderId="0" xfId="16" applyNumberFormat="1" applyFont="1" applyAlignment="1">
      <alignment horizontal="centerContinuous" vertical="center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top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0" xfId="16" applyFont="1" applyAlignment="1">
      <alignment vertical="center"/>
    </xf>
    <xf numFmtId="181" fontId="5" fillId="0" borderId="0" xfId="0" applyNumberFormat="1" applyFont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182" fontId="5" fillId="0" borderId="10" xfId="16" applyNumberFormat="1" applyFont="1" applyFill="1" applyBorder="1" applyAlignment="1">
      <alignment vertical="center"/>
    </xf>
    <xf numFmtId="182" fontId="5" fillId="0" borderId="11" xfId="16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6" fontId="5" fillId="0" borderId="9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vertical="center"/>
    </xf>
    <xf numFmtId="176" fontId="5" fillId="0" borderId="16" xfId="16" applyNumberFormat="1" applyFont="1" applyFill="1" applyBorder="1" applyAlignment="1">
      <alignment vertical="center"/>
    </xf>
    <xf numFmtId="38" fontId="5" fillId="2" borderId="16" xfId="16" applyFont="1" applyFill="1" applyBorder="1" applyAlignment="1" applyProtection="1">
      <alignment vertical="center"/>
      <protection locked="0"/>
    </xf>
    <xf numFmtId="182" fontId="5" fillId="0" borderId="17" xfId="16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38" fontId="5" fillId="2" borderId="20" xfId="16" applyFont="1" applyFill="1" applyBorder="1" applyAlignment="1" applyProtection="1">
      <alignment vertical="center"/>
      <protection locked="0"/>
    </xf>
    <xf numFmtId="38" fontId="5" fillId="2" borderId="21" xfId="16" applyFont="1" applyFill="1" applyBorder="1" applyAlignment="1" applyProtection="1">
      <alignment vertical="center"/>
      <protection locked="0"/>
    </xf>
    <xf numFmtId="38" fontId="5" fillId="0" borderId="16" xfId="16" applyFont="1" applyFill="1" applyBorder="1" applyAlignment="1">
      <alignment vertical="center"/>
    </xf>
    <xf numFmtId="38" fontId="5" fillId="2" borderId="22" xfId="16" applyFont="1" applyFill="1" applyBorder="1" applyAlignment="1" applyProtection="1">
      <alignment vertical="center"/>
      <protection locked="0"/>
    </xf>
    <xf numFmtId="182" fontId="5" fillId="0" borderId="23" xfId="16" applyNumberFormat="1" applyFont="1" applyFill="1" applyBorder="1" applyAlignment="1">
      <alignment vertical="center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181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38" fontId="5" fillId="2" borderId="1" xfId="16" applyFont="1" applyFill="1" applyBorder="1" applyAlignment="1" applyProtection="1">
      <alignment vertical="center"/>
      <protection locked="0"/>
    </xf>
    <xf numFmtId="38" fontId="5" fillId="0" borderId="22" xfId="16" applyFont="1" applyFill="1" applyBorder="1" applyAlignment="1">
      <alignment vertical="center"/>
    </xf>
    <xf numFmtId="176" fontId="5" fillId="0" borderId="22" xfId="16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shrinkToFit="1"/>
    </xf>
    <xf numFmtId="38" fontId="3" fillId="0" borderId="4" xfId="16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3.125" style="5" customWidth="1"/>
    <col min="2" max="2" width="9.625" style="2" customWidth="1"/>
    <col min="3" max="4" width="11.125" style="18" customWidth="1"/>
    <col min="5" max="6" width="8.625" style="18" customWidth="1"/>
    <col min="7" max="8" width="8.625" style="19" customWidth="1"/>
    <col min="9" max="9" width="11.625" style="13" customWidth="1"/>
    <col min="10" max="10" width="7.625" style="13" customWidth="1"/>
    <col min="11" max="11" width="5.625" style="13" customWidth="1"/>
    <col min="12" max="16384" width="9.00390625" style="13" customWidth="1"/>
  </cols>
  <sheetData>
    <row r="1" spans="1:8" s="5" customFormat="1" ht="21.75" customHeight="1">
      <c r="A1" s="1"/>
      <c r="B1" s="2"/>
      <c r="C1" s="3"/>
      <c r="D1" s="3"/>
      <c r="E1" s="3"/>
      <c r="F1" s="3"/>
      <c r="G1" s="4"/>
      <c r="H1" s="4"/>
    </row>
    <row r="2" spans="1:10" s="5" customFormat="1" ht="21.75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2:10" s="5" customFormat="1" ht="21.75" customHeight="1" thickBot="1">
      <c r="B3" s="2"/>
      <c r="C3" s="3"/>
      <c r="D3" s="3"/>
      <c r="E3" s="3"/>
      <c r="F3" s="3"/>
      <c r="G3" s="4"/>
      <c r="H3" s="4"/>
      <c r="J3" s="7" t="s">
        <v>1</v>
      </c>
    </row>
    <row r="4" spans="1:10" s="5" customFormat="1" ht="21.75" customHeight="1">
      <c r="A4" s="49" t="s">
        <v>2</v>
      </c>
      <c r="B4" s="50"/>
      <c r="C4" s="53" t="s">
        <v>3</v>
      </c>
      <c r="D4" s="53" t="s">
        <v>4</v>
      </c>
      <c r="E4" s="40" t="s">
        <v>5</v>
      </c>
      <c r="F4" s="40" t="s">
        <v>6</v>
      </c>
      <c r="G4" s="42" t="s">
        <v>7</v>
      </c>
      <c r="H4" s="43"/>
      <c r="I4" s="8" t="s">
        <v>29</v>
      </c>
      <c r="J4" s="9" t="s">
        <v>8</v>
      </c>
    </row>
    <row r="5" spans="1:10" s="5" customFormat="1" ht="21.75" customHeight="1" thickBot="1">
      <c r="A5" s="51"/>
      <c r="B5" s="52"/>
      <c r="C5" s="54"/>
      <c r="D5" s="54"/>
      <c r="E5" s="41"/>
      <c r="F5" s="41"/>
      <c r="G5" s="10" t="s">
        <v>9</v>
      </c>
      <c r="H5" s="10" t="s">
        <v>10</v>
      </c>
      <c r="I5" s="11" t="s">
        <v>11</v>
      </c>
      <c r="J5" s="12" t="s">
        <v>12</v>
      </c>
    </row>
    <row r="6" spans="1:10" ht="21.75" customHeight="1">
      <c r="A6" s="44">
        <v>1</v>
      </c>
      <c r="B6" s="45" t="s">
        <v>13</v>
      </c>
      <c r="C6" s="38">
        <v>176675</v>
      </c>
      <c r="D6" s="38">
        <v>172969</v>
      </c>
      <c r="E6" s="46"/>
      <c r="F6" s="47">
        <f>C6-D6-E6</f>
        <v>3706</v>
      </c>
      <c r="G6" s="48">
        <f>ROUND(D6/C6*100,1)</f>
        <v>97.9</v>
      </c>
      <c r="H6" s="48">
        <f>ROUND(D6/$D$32*100,1)</f>
        <v>0.8</v>
      </c>
      <c r="I6" s="38">
        <v>172517</v>
      </c>
      <c r="J6" s="39">
        <f>ROUND((D6-I6)/I6*100,1)</f>
        <v>0.3</v>
      </c>
    </row>
    <row r="7" spans="1:10" ht="21.75" customHeight="1">
      <c r="A7" s="33"/>
      <c r="B7" s="34"/>
      <c r="C7" s="31"/>
      <c r="D7" s="31"/>
      <c r="E7" s="36"/>
      <c r="F7" s="37"/>
      <c r="G7" s="30"/>
      <c r="H7" s="30"/>
      <c r="I7" s="31"/>
      <c r="J7" s="32"/>
    </row>
    <row r="8" spans="1:10" ht="21.75" customHeight="1">
      <c r="A8" s="33">
        <v>2</v>
      </c>
      <c r="B8" s="34" t="s">
        <v>14</v>
      </c>
      <c r="C8" s="31">
        <v>1253854</v>
      </c>
      <c r="D8" s="31">
        <v>1149600</v>
      </c>
      <c r="E8" s="35"/>
      <c r="F8" s="37">
        <f>C8-D8-E8</f>
        <v>104254</v>
      </c>
      <c r="G8" s="30">
        <f>ROUND(D8/C8*100,1)</f>
        <v>91.7</v>
      </c>
      <c r="H8" s="30">
        <f>ROUND(D8/$D$32*100,1)</f>
        <v>5.4</v>
      </c>
      <c r="I8" s="31">
        <v>1747761</v>
      </c>
      <c r="J8" s="32">
        <f>ROUND((D8-I8)/I8*100,1)</f>
        <v>-34.2</v>
      </c>
    </row>
    <row r="9" spans="1:10" ht="21.75" customHeight="1">
      <c r="A9" s="33"/>
      <c r="B9" s="34"/>
      <c r="C9" s="31"/>
      <c r="D9" s="31"/>
      <c r="E9" s="36"/>
      <c r="F9" s="37"/>
      <c r="G9" s="30"/>
      <c r="H9" s="30"/>
      <c r="I9" s="31"/>
      <c r="J9" s="32"/>
    </row>
    <row r="10" spans="1:10" ht="21.75" customHeight="1">
      <c r="A10" s="33">
        <v>3</v>
      </c>
      <c r="B10" s="34" t="s">
        <v>15</v>
      </c>
      <c r="C10" s="31">
        <v>5147316</v>
      </c>
      <c r="D10" s="31">
        <v>4779334</v>
      </c>
      <c r="E10" s="35"/>
      <c r="F10" s="37">
        <f>C10-D10-E10</f>
        <v>367982</v>
      </c>
      <c r="G10" s="30">
        <f>ROUND(D10/C10*100,1)</f>
        <v>92.9</v>
      </c>
      <c r="H10" s="30">
        <f>ROUND(D10/$D$32*100,1)</f>
        <v>22.3</v>
      </c>
      <c r="I10" s="31">
        <v>5320160</v>
      </c>
      <c r="J10" s="32">
        <f>ROUND((D10-I10)/I10*100,1)</f>
        <v>-10.2</v>
      </c>
    </row>
    <row r="11" spans="1:10" ht="21.75" customHeight="1">
      <c r="A11" s="33"/>
      <c r="B11" s="34"/>
      <c r="C11" s="31"/>
      <c r="D11" s="31"/>
      <c r="E11" s="36"/>
      <c r="F11" s="37"/>
      <c r="G11" s="30"/>
      <c r="H11" s="30"/>
      <c r="I11" s="31"/>
      <c r="J11" s="32"/>
    </row>
    <row r="12" spans="1:10" ht="21.75" customHeight="1">
      <c r="A12" s="33">
        <v>4</v>
      </c>
      <c r="B12" s="34" t="s">
        <v>16</v>
      </c>
      <c r="C12" s="31">
        <v>1831025</v>
      </c>
      <c r="D12" s="31">
        <v>1565261</v>
      </c>
      <c r="E12" s="35">
        <v>228150</v>
      </c>
      <c r="F12" s="37">
        <f>C12-D12-E12</f>
        <v>37614</v>
      </c>
      <c r="G12" s="30">
        <f>ROUND(D12/C12*100,1)</f>
        <v>85.5</v>
      </c>
      <c r="H12" s="30">
        <f>ROUND(D12/$D$32*100,1)</f>
        <v>7.3</v>
      </c>
      <c r="I12" s="31">
        <v>1060946</v>
      </c>
      <c r="J12" s="32">
        <f>ROUND((D12-I12)/I12*100,1)</f>
        <v>47.5</v>
      </c>
    </row>
    <row r="13" spans="1:10" ht="21.75" customHeight="1">
      <c r="A13" s="33"/>
      <c r="B13" s="34"/>
      <c r="C13" s="31"/>
      <c r="D13" s="31"/>
      <c r="E13" s="36"/>
      <c r="F13" s="37"/>
      <c r="G13" s="30"/>
      <c r="H13" s="30"/>
      <c r="I13" s="31"/>
      <c r="J13" s="32"/>
    </row>
    <row r="14" spans="1:10" ht="21.75" customHeight="1">
      <c r="A14" s="33">
        <v>5</v>
      </c>
      <c r="B14" s="34" t="s">
        <v>17</v>
      </c>
      <c r="C14" s="31">
        <v>211666</v>
      </c>
      <c r="D14" s="31">
        <v>144624</v>
      </c>
      <c r="E14" s="35"/>
      <c r="F14" s="37">
        <f>C14-D14-E14</f>
        <v>67042</v>
      </c>
      <c r="G14" s="30">
        <f>ROUND(D14/C14*100,1)</f>
        <v>68.3</v>
      </c>
      <c r="H14" s="30">
        <f>ROUND(D14/$D$32*100,1)</f>
        <v>0.7</v>
      </c>
      <c r="I14" s="31">
        <v>137289</v>
      </c>
      <c r="J14" s="32">
        <f>ROUND((D14-I14)/I14*100,1)</f>
        <v>5.3</v>
      </c>
    </row>
    <row r="15" spans="1:10" ht="21.75" customHeight="1">
      <c r="A15" s="33"/>
      <c r="B15" s="34"/>
      <c r="C15" s="31"/>
      <c r="D15" s="31"/>
      <c r="E15" s="36"/>
      <c r="F15" s="37"/>
      <c r="G15" s="30"/>
      <c r="H15" s="30"/>
      <c r="I15" s="31"/>
      <c r="J15" s="32"/>
    </row>
    <row r="16" spans="1:10" ht="21.75" customHeight="1">
      <c r="A16" s="33">
        <v>6</v>
      </c>
      <c r="B16" s="14" t="s">
        <v>18</v>
      </c>
      <c r="C16" s="31">
        <v>105485</v>
      </c>
      <c r="D16" s="31">
        <v>90493</v>
      </c>
      <c r="E16" s="35">
        <v>7425</v>
      </c>
      <c r="F16" s="37">
        <f>C16-D16-E16</f>
        <v>7567</v>
      </c>
      <c r="G16" s="30">
        <f>ROUND(D16/C16*100,1)</f>
        <v>85.8</v>
      </c>
      <c r="H16" s="30">
        <f>ROUND(D16/$D$32*100,1)</f>
        <v>0.4</v>
      </c>
      <c r="I16" s="31">
        <v>173633</v>
      </c>
      <c r="J16" s="32">
        <f>ROUND((D16-I16)/I16*100,1)</f>
        <v>-47.9</v>
      </c>
    </row>
    <row r="17" spans="1:10" ht="21.75" customHeight="1">
      <c r="A17" s="33"/>
      <c r="B17" s="15" t="s">
        <v>19</v>
      </c>
      <c r="C17" s="31"/>
      <c r="D17" s="31"/>
      <c r="E17" s="36"/>
      <c r="F17" s="37"/>
      <c r="G17" s="30"/>
      <c r="H17" s="30"/>
      <c r="I17" s="31"/>
      <c r="J17" s="32"/>
    </row>
    <row r="18" spans="1:10" ht="21.75" customHeight="1">
      <c r="A18" s="33">
        <v>7</v>
      </c>
      <c r="B18" s="34" t="s">
        <v>20</v>
      </c>
      <c r="C18" s="31">
        <v>647832</v>
      </c>
      <c r="D18" s="31">
        <v>377890</v>
      </c>
      <c r="E18" s="35"/>
      <c r="F18" s="37">
        <f>C18-D18-E18</f>
        <v>269942</v>
      </c>
      <c r="G18" s="30">
        <f>ROUND(D18/C18*100,1)</f>
        <v>58.3</v>
      </c>
      <c r="H18" s="30">
        <f>ROUND(D18/$D$32*100,1)</f>
        <v>1.8</v>
      </c>
      <c r="I18" s="31">
        <v>695665</v>
      </c>
      <c r="J18" s="32">
        <f>ROUND((D18-I18)/I18*100,1)</f>
        <v>-45.7</v>
      </c>
    </row>
    <row r="19" spans="1:10" ht="21.75" customHeight="1">
      <c r="A19" s="33"/>
      <c r="B19" s="34"/>
      <c r="C19" s="31"/>
      <c r="D19" s="31"/>
      <c r="E19" s="36"/>
      <c r="F19" s="37"/>
      <c r="G19" s="30"/>
      <c r="H19" s="30"/>
      <c r="I19" s="31"/>
      <c r="J19" s="32"/>
    </row>
    <row r="20" spans="1:10" ht="21.75" customHeight="1">
      <c r="A20" s="33">
        <v>8</v>
      </c>
      <c r="B20" s="34" t="s">
        <v>21</v>
      </c>
      <c r="C20" s="31">
        <v>4602667</v>
      </c>
      <c r="D20" s="31">
        <v>4421663</v>
      </c>
      <c r="E20" s="35">
        <v>45500</v>
      </c>
      <c r="F20" s="37">
        <f>C20-D20-E20</f>
        <v>135504</v>
      </c>
      <c r="G20" s="30">
        <f>ROUND(D20/C20*100,1)</f>
        <v>96.1</v>
      </c>
      <c r="H20" s="30">
        <f>ROUND(D20/$D$32*100,1)</f>
        <v>20.6</v>
      </c>
      <c r="I20" s="31">
        <v>2790919</v>
      </c>
      <c r="J20" s="32">
        <f>ROUND((D20-I20)/I20*100,1)</f>
        <v>58.4</v>
      </c>
    </row>
    <row r="21" spans="1:10" ht="21.75" customHeight="1">
      <c r="A21" s="33"/>
      <c r="B21" s="34"/>
      <c r="C21" s="31"/>
      <c r="D21" s="31"/>
      <c r="E21" s="36"/>
      <c r="F21" s="37"/>
      <c r="G21" s="30"/>
      <c r="H21" s="30"/>
      <c r="I21" s="31"/>
      <c r="J21" s="32"/>
    </row>
    <row r="22" spans="1:10" ht="21.75" customHeight="1">
      <c r="A22" s="33">
        <v>9</v>
      </c>
      <c r="B22" s="34" t="s">
        <v>22</v>
      </c>
      <c r="C22" s="31">
        <v>188946</v>
      </c>
      <c r="D22" s="31">
        <v>183102</v>
      </c>
      <c r="E22" s="35"/>
      <c r="F22" s="37">
        <f>C22-D22-E22</f>
        <v>5844</v>
      </c>
      <c r="G22" s="30">
        <f>ROUND(D22/C22*100,1)</f>
        <v>96.9</v>
      </c>
      <c r="H22" s="30">
        <f>ROUNDDOWN(D22/$D$32*100,1)</f>
        <v>0.8</v>
      </c>
      <c r="I22" s="31">
        <v>191066</v>
      </c>
      <c r="J22" s="32">
        <f>ROUND((D22-I22)/I22*100,1)</f>
        <v>-4.2</v>
      </c>
    </row>
    <row r="23" spans="1:10" ht="21.75" customHeight="1">
      <c r="A23" s="33"/>
      <c r="B23" s="34"/>
      <c r="C23" s="31"/>
      <c r="D23" s="31"/>
      <c r="E23" s="36"/>
      <c r="F23" s="37"/>
      <c r="G23" s="30"/>
      <c r="H23" s="30"/>
      <c r="I23" s="31"/>
      <c r="J23" s="32"/>
    </row>
    <row r="24" spans="1:10" ht="21.75" customHeight="1">
      <c r="A24" s="33">
        <v>10</v>
      </c>
      <c r="B24" s="34" t="s">
        <v>23</v>
      </c>
      <c r="C24" s="31">
        <v>1639454</v>
      </c>
      <c r="D24" s="31">
        <v>971420</v>
      </c>
      <c r="E24" s="35">
        <v>579642</v>
      </c>
      <c r="F24" s="37">
        <f>C24-D24-E24</f>
        <v>88392</v>
      </c>
      <c r="G24" s="30">
        <f>ROUND(D24/C24*100,1)</f>
        <v>59.3</v>
      </c>
      <c r="H24" s="30">
        <f>ROUND(D24/$D$32*100,1)</f>
        <v>4.5</v>
      </c>
      <c r="I24" s="31">
        <v>1716924</v>
      </c>
      <c r="J24" s="32">
        <f>ROUND((D24-I24)/I24*100,1)</f>
        <v>-43.4</v>
      </c>
    </row>
    <row r="25" spans="1:10" ht="21.75" customHeight="1">
      <c r="A25" s="33"/>
      <c r="B25" s="34"/>
      <c r="C25" s="31"/>
      <c r="D25" s="31"/>
      <c r="E25" s="36"/>
      <c r="F25" s="37"/>
      <c r="G25" s="30"/>
      <c r="H25" s="30"/>
      <c r="I25" s="31"/>
      <c r="J25" s="32"/>
    </row>
    <row r="26" spans="1:10" ht="21.75" customHeight="1">
      <c r="A26" s="33">
        <v>11</v>
      </c>
      <c r="B26" s="34" t="s">
        <v>24</v>
      </c>
      <c r="C26" s="31">
        <v>2736341</v>
      </c>
      <c r="D26" s="31">
        <v>2713013</v>
      </c>
      <c r="E26" s="35"/>
      <c r="F26" s="37">
        <f>C26-D26-E26</f>
        <v>23328</v>
      </c>
      <c r="G26" s="30">
        <f>ROUND(D26/C26*100,1)</f>
        <v>99.1</v>
      </c>
      <c r="H26" s="30">
        <f>ROUND(D26/$D$32*100,1)</f>
        <v>12.7</v>
      </c>
      <c r="I26" s="31">
        <v>2362114</v>
      </c>
      <c r="J26" s="32">
        <f>ROUND((D26-I26)/I26*100,1)</f>
        <v>14.9</v>
      </c>
    </row>
    <row r="27" spans="1:10" ht="21.75" customHeight="1">
      <c r="A27" s="33"/>
      <c r="B27" s="34"/>
      <c r="C27" s="31"/>
      <c r="D27" s="31"/>
      <c r="E27" s="36"/>
      <c r="F27" s="37"/>
      <c r="G27" s="30"/>
      <c r="H27" s="30"/>
      <c r="I27" s="31"/>
      <c r="J27" s="32"/>
    </row>
    <row r="28" spans="1:10" ht="21.75" customHeight="1">
      <c r="A28" s="33">
        <v>12</v>
      </c>
      <c r="B28" s="34" t="s">
        <v>25</v>
      </c>
      <c r="C28" s="31">
        <v>4942535</v>
      </c>
      <c r="D28" s="31">
        <v>4853806</v>
      </c>
      <c r="E28" s="35"/>
      <c r="F28" s="37">
        <f>C28-D28-E28</f>
        <v>88729</v>
      </c>
      <c r="G28" s="30">
        <f>ROUND(D28/C28*100,1)</f>
        <v>98.2</v>
      </c>
      <c r="H28" s="30">
        <f>ROUND(D28/$D$32*100,1)</f>
        <v>22.7</v>
      </c>
      <c r="I28" s="31">
        <v>5152342</v>
      </c>
      <c r="J28" s="32">
        <f>ROUND((D28-I28)/I28*100,1)</f>
        <v>-5.8</v>
      </c>
    </row>
    <row r="29" spans="1:10" ht="21.75" customHeight="1">
      <c r="A29" s="33"/>
      <c r="B29" s="34"/>
      <c r="C29" s="31"/>
      <c r="D29" s="31"/>
      <c r="E29" s="36"/>
      <c r="F29" s="37"/>
      <c r="G29" s="30"/>
      <c r="H29" s="30"/>
      <c r="I29" s="31"/>
      <c r="J29" s="32"/>
    </row>
    <row r="30" spans="1:11" ht="21.75" customHeight="1">
      <c r="A30" s="33">
        <v>13</v>
      </c>
      <c r="B30" s="34" t="s">
        <v>26</v>
      </c>
      <c r="C30" s="31">
        <v>6249</v>
      </c>
      <c r="D30" s="31">
        <v>0</v>
      </c>
      <c r="E30" s="35"/>
      <c r="F30" s="37">
        <f>C30-D30-E30</f>
        <v>6249</v>
      </c>
      <c r="G30" s="30">
        <f>ROUND(D30/C30*100,1)</f>
        <v>0</v>
      </c>
      <c r="H30" s="30">
        <f>ROUND(D30/$D$32*100,1)</f>
        <v>0</v>
      </c>
      <c r="I30" s="31">
        <v>0</v>
      </c>
      <c r="J30" s="32" t="s">
        <v>0</v>
      </c>
      <c r="K30" s="16"/>
    </row>
    <row r="31" spans="1:11" ht="21.75" customHeight="1" thickBot="1">
      <c r="A31" s="33"/>
      <c r="B31" s="34"/>
      <c r="C31" s="31"/>
      <c r="D31" s="31"/>
      <c r="E31" s="36"/>
      <c r="F31" s="37"/>
      <c r="G31" s="30"/>
      <c r="H31" s="30"/>
      <c r="I31" s="31"/>
      <c r="J31" s="32"/>
      <c r="K31" s="17"/>
    </row>
    <row r="32" spans="1:10" ht="21.75" customHeight="1" thickTop="1">
      <c r="A32" s="24" t="s">
        <v>27</v>
      </c>
      <c r="B32" s="25"/>
      <c r="C32" s="20">
        <f>SUM(C6:C31)</f>
        <v>23490045</v>
      </c>
      <c r="D32" s="20">
        <f>SUM(D6:D31)</f>
        <v>21423175</v>
      </c>
      <c r="E32" s="20">
        <f>SUM(E6:E31)</f>
        <v>860717</v>
      </c>
      <c r="F32" s="20">
        <f>SUM(F6:F31)</f>
        <v>1206153</v>
      </c>
      <c r="G32" s="28">
        <f>ROUND(D32/C32*100,1)</f>
        <v>91.2</v>
      </c>
      <c r="H32" s="28">
        <f>SUM(H6:H31)</f>
        <v>100</v>
      </c>
      <c r="I32" s="20">
        <f>SUM(I6:I31)</f>
        <v>21521336</v>
      </c>
      <c r="J32" s="22">
        <f>ROUND((D32-I32)/I32*100,1)</f>
        <v>-0.5</v>
      </c>
    </row>
    <row r="33" spans="1:10" ht="21.75" customHeight="1" thickBot="1">
      <c r="A33" s="26"/>
      <c r="B33" s="27"/>
      <c r="C33" s="21"/>
      <c r="D33" s="21"/>
      <c r="E33" s="21"/>
      <c r="F33" s="21"/>
      <c r="G33" s="29"/>
      <c r="H33" s="29"/>
      <c r="I33" s="21"/>
      <c r="J33" s="23"/>
    </row>
  </sheetData>
  <mergeCells count="144">
    <mergeCell ref="A4:B5"/>
    <mergeCell ref="C4:C5"/>
    <mergeCell ref="D4:D5"/>
    <mergeCell ref="E4:E5"/>
    <mergeCell ref="E6:E7"/>
    <mergeCell ref="F6:F7"/>
    <mergeCell ref="G6:G7"/>
    <mergeCell ref="H6:H7"/>
    <mergeCell ref="A6:A7"/>
    <mergeCell ref="B6:B7"/>
    <mergeCell ref="C6:C7"/>
    <mergeCell ref="D6:D7"/>
    <mergeCell ref="I6:I7"/>
    <mergeCell ref="J6:J7"/>
    <mergeCell ref="F4:F5"/>
    <mergeCell ref="G4:H4"/>
    <mergeCell ref="A8:A9"/>
    <mergeCell ref="B8:B9"/>
    <mergeCell ref="C8:C9"/>
    <mergeCell ref="D8:D9"/>
    <mergeCell ref="I8:I9"/>
    <mergeCell ref="J8:J9"/>
    <mergeCell ref="E8:E9"/>
    <mergeCell ref="F8:F9"/>
    <mergeCell ref="G8:G9"/>
    <mergeCell ref="H8:H9"/>
    <mergeCell ref="A10:A11"/>
    <mergeCell ref="B10:B11"/>
    <mergeCell ref="C10:C11"/>
    <mergeCell ref="D10:D11"/>
    <mergeCell ref="I10:I11"/>
    <mergeCell ref="J10:J11"/>
    <mergeCell ref="E10:E11"/>
    <mergeCell ref="F10:F11"/>
    <mergeCell ref="G10:G11"/>
    <mergeCell ref="H10:H11"/>
    <mergeCell ref="A12:A13"/>
    <mergeCell ref="B12:B13"/>
    <mergeCell ref="C12:C13"/>
    <mergeCell ref="D12:D13"/>
    <mergeCell ref="I12:I13"/>
    <mergeCell ref="J12:J13"/>
    <mergeCell ref="E12:E13"/>
    <mergeCell ref="F12:F13"/>
    <mergeCell ref="G12:G13"/>
    <mergeCell ref="H12:H13"/>
    <mergeCell ref="A14:A15"/>
    <mergeCell ref="B14:B15"/>
    <mergeCell ref="C14:C15"/>
    <mergeCell ref="D14:D15"/>
    <mergeCell ref="I14:I15"/>
    <mergeCell ref="J14:J15"/>
    <mergeCell ref="E14:E15"/>
    <mergeCell ref="F14:F15"/>
    <mergeCell ref="G14:G15"/>
    <mergeCell ref="H14:H15"/>
    <mergeCell ref="A16:A17"/>
    <mergeCell ref="C16:C17"/>
    <mergeCell ref="D16:D17"/>
    <mergeCell ref="E16:E17"/>
    <mergeCell ref="E18:E19"/>
    <mergeCell ref="F18:F19"/>
    <mergeCell ref="G18:G19"/>
    <mergeCell ref="F16:F17"/>
    <mergeCell ref="G16:G17"/>
    <mergeCell ref="A18:A19"/>
    <mergeCell ref="B18:B19"/>
    <mergeCell ref="C18:C19"/>
    <mergeCell ref="D18:D19"/>
    <mergeCell ref="H18:H19"/>
    <mergeCell ref="I18:I19"/>
    <mergeCell ref="J18:J19"/>
    <mergeCell ref="J16:J17"/>
    <mergeCell ref="H16:H17"/>
    <mergeCell ref="I16:I17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H22:H23"/>
    <mergeCell ref="I22:I23"/>
    <mergeCell ref="J22:J23"/>
    <mergeCell ref="J20:J21"/>
    <mergeCell ref="H20:H21"/>
    <mergeCell ref="I20:I21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H26:H27"/>
    <mergeCell ref="I26:I27"/>
    <mergeCell ref="J26:J27"/>
    <mergeCell ref="J24:J25"/>
    <mergeCell ref="H24:H25"/>
    <mergeCell ref="I24:I25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H30:H31"/>
    <mergeCell ref="I30:I31"/>
    <mergeCell ref="J30:J31"/>
    <mergeCell ref="J28:J29"/>
    <mergeCell ref="H28:H29"/>
    <mergeCell ref="I28:I29"/>
    <mergeCell ref="I32:I33"/>
    <mergeCell ref="J32:J33"/>
    <mergeCell ref="A32:B33"/>
    <mergeCell ref="C32:C33"/>
    <mergeCell ref="D32:D33"/>
    <mergeCell ref="E32:E33"/>
    <mergeCell ref="F32:F33"/>
    <mergeCell ref="G32:G33"/>
    <mergeCell ref="H32:H33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2003-10-16T09:15:55Z</cp:lastPrinted>
  <dcterms:created xsi:type="dcterms:W3CDTF">2001-10-31T06:47:25Z</dcterms:created>
  <dcterms:modified xsi:type="dcterms:W3CDTF">2003-10-16T09:15:56Z</dcterms:modified>
  <cp:category/>
  <cp:version/>
  <cp:contentType/>
  <cp:contentStatus/>
</cp:coreProperties>
</file>