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25" windowHeight="9120" activeTab="0"/>
  </bookViews>
  <sheets>
    <sheet name="下水道歳入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<sst xmlns="http://schemas.openxmlformats.org/spreadsheetml/2006/main" count="24" uniqueCount="24">
  <si>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歳入合計</t>
  </si>
  <si>
    <t>（単位  千円 ・ ％）</t>
  </si>
  <si>
    <t>区            分</t>
  </si>
  <si>
    <t>予算現額</t>
  </si>
  <si>
    <t>調 定 額</t>
  </si>
  <si>
    <t>収入済額</t>
  </si>
  <si>
    <t>不  納</t>
  </si>
  <si>
    <t>収　入</t>
  </si>
  <si>
    <t>収入済額</t>
  </si>
  <si>
    <t>前年度</t>
  </si>
  <si>
    <t>欠損額</t>
  </si>
  <si>
    <t>未済額</t>
  </si>
  <si>
    <t>構 成 比</t>
  </si>
  <si>
    <t>決　算　額</t>
  </si>
  <si>
    <t>対  比</t>
  </si>
  <si>
    <t>分担金及び負担金</t>
  </si>
  <si>
    <t>使用料及び手数料</t>
  </si>
  <si>
    <t>国庫支出金</t>
  </si>
  <si>
    <t>繰入金</t>
  </si>
  <si>
    <t>繰越金</t>
  </si>
  <si>
    <t>諸収入</t>
  </si>
  <si>
    <t>市債</t>
  </si>
  <si>
    <t>平成１４年度公共下水道事業特別会計歳入決算の状況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</si>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</sst>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0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38" fontId="5" fillId="0" borderId="1" xfId="16" applyFont="1" applyBorder="1" applyAlignment="1">
      <alignment horizontal="center" vertical="center" shrinkToFit="1"/>
    </xf>
    <xf numFmtId="176" fontId="5" fillId="0" borderId="1" xfId="16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5" fillId="0" borderId="3" xfId="16" applyFont="1" applyBorder="1" applyAlignment="1">
      <alignment horizontal="center" vertical="center" shrinkToFit="1"/>
    </xf>
    <xf numFmtId="176" fontId="5" fillId="0" borderId="3" xfId="16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38" fontId="6" fillId="0" borderId="0" xfId="16" applyFont="1" applyAlignment="1">
      <alignment vertical="center"/>
    </xf>
    <xf numFmtId="176" fontId="6" fillId="0" borderId="0" xfId="16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center" vertical="center" shrinkToFit="1"/>
    </xf>
    <xf numFmtId="38" fontId="5" fillId="0" borderId="3" xfId="16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6" fillId="2" borderId="13" xfId="16" applyFont="1" applyFill="1" applyBorder="1" applyAlignment="1" applyProtection="1">
      <alignment vertical="center"/>
      <protection locked="0"/>
    </xf>
    <xf numFmtId="38" fontId="6" fillId="2" borderId="3" xfId="16" applyFont="1" applyFill="1" applyBorder="1" applyAlignment="1" applyProtection="1">
      <alignment vertical="center"/>
      <protection locked="0"/>
    </xf>
    <xf numFmtId="176" fontId="6" fillId="0" borderId="13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  <xf numFmtId="38" fontId="6" fillId="2" borderId="13" xfId="16" applyFont="1" applyFill="1" applyBorder="1" applyAlignment="1">
      <alignment vertical="center"/>
    </xf>
    <xf numFmtId="38" fontId="6" fillId="2" borderId="3" xfId="16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38" fontId="6" fillId="0" borderId="15" xfId="16" applyFont="1" applyFill="1" applyBorder="1" applyAlignment="1">
      <alignment vertical="center"/>
    </xf>
    <xf numFmtId="38" fontId="6" fillId="0" borderId="16" xfId="16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76" fontId="6" fillId="0" borderId="15" xfId="16" applyNumberFormat="1" applyFont="1" applyFill="1" applyBorder="1" applyAlignment="1">
      <alignment vertical="center"/>
    </xf>
    <xf numFmtId="176" fontId="6" fillId="0" borderId="16" xfId="16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3.125" style="6" customWidth="1"/>
    <col min="2" max="2" width="18.625" style="2" customWidth="1"/>
    <col min="3" max="5" width="10.375" style="24" customWidth="1"/>
    <col min="6" max="6" width="7.125" style="24" customWidth="1"/>
    <col min="7" max="7" width="8.125" style="24" customWidth="1"/>
    <col min="8" max="8" width="7.625" style="25" customWidth="1"/>
    <col min="9" max="9" width="10.375" style="24" customWidth="1"/>
    <col min="10" max="10" width="7.125" style="27" customWidth="1"/>
    <col min="11" max="11" width="5.625" style="27" customWidth="1"/>
    <col min="12" max="16384" width="9.00390625" style="19" customWidth="1"/>
  </cols>
  <sheetData>
    <row r="1" spans="1:11" s="6" customFormat="1" ht="17.25">
      <c r="A1" s="1"/>
      <c r="B1" s="2"/>
      <c r="C1" s="3"/>
      <c r="D1" s="3"/>
      <c r="E1" s="3"/>
      <c r="F1" s="3"/>
      <c r="G1" s="3"/>
      <c r="H1" s="4"/>
      <c r="I1" s="3"/>
      <c r="J1" s="5"/>
      <c r="K1" s="5"/>
    </row>
    <row r="2" spans="1:11" s="6" customFormat="1" ht="18.7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7"/>
    </row>
    <row r="3" spans="2:11" s="6" customFormat="1" ht="18" customHeight="1" thickBot="1">
      <c r="B3" s="2"/>
      <c r="C3" s="3"/>
      <c r="D3" s="3"/>
      <c r="E3" s="3"/>
      <c r="F3" s="3"/>
      <c r="G3" s="3"/>
      <c r="H3" s="4"/>
      <c r="I3" s="3"/>
      <c r="J3" s="8" t="s">
        <v>1</v>
      </c>
      <c r="K3" s="8"/>
    </row>
    <row r="4" spans="1:11" s="13" customFormat="1" ht="15.75" customHeight="1">
      <c r="A4" s="29" t="s">
        <v>2</v>
      </c>
      <c r="B4" s="30"/>
      <c r="C4" s="33" t="s">
        <v>3</v>
      </c>
      <c r="D4" s="33" t="s">
        <v>4</v>
      </c>
      <c r="E4" s="33" t="s">
        <v>5</v>
      </c>
      <c r="F4" s="9" t="s">
        <v>6</v>
      </c>
      <c r="G4" s="9" t="s">
        <v>7</v>
      </c>
      <c r="H4" s="10" t="s">
        <v>8</v>
      </c>
      <c r="I4" s="9" t="s">
        <v>23</v>
      </c>
      <c r="J4" s="11" t="s">
        <v>9</v>
      </c>
      <c r="K4" s="12"/>
    </row>
    <row r="5" spans="1:11" s="13" customFormat="1" ht="15.75" customHeight="1">
      <c r="A5" s="31"/>
      <c r="B5" s="32"/>
      <c r="C5" s="34"/>
      <c r="D5" s="34"/>
      <c r="E5" s="34"/>
      <c r="F5" s="14" t="s">
        <v>10</v>
      </c>
      <c r="G5" s="14" t="s">
        <v>11</v>
      </c>
      <c r="H5" s="15" t="s">
        <v>12</v>
      </c>
      <c r="I5" s="14" t="s">
        <v>13</v>
      </c>
      <c r="J5" s="16" t="s">
        <v>14</v>
      </c>
      <c r="K5" s="12"/>
    </row>
    <row r="6" spans="1:12" ht="15.75" customHeight="1">
      <c r="A6" s="35">
        <v>1</v>
      </c>
      <c r="B6" s="37" t="s">
        <v>15</v>
      </c>
      <c r="C6" s="39">
        <v>205878</v>
      </c>
      <c r="D6" s="39">
        <v>251840</v>
      </c>
      <c r="E6" s="39">
        <v>214998</v>
      </c>
      <c r="F6" s="43">
        <v>875</v>
      </c>
      <c r="G6" s="45">
        <f>D6-E6-F6</f>
        <v>35967</v>
      </c>
      <c r="H6" s="41">
        <f>ROUND(E6/$E$20*100,1)</f>
        <v>4.8</v>
      </c>
      <c r="I6" s="39">
        <v>208058</v>
      </c>
      <c r="J6" s="47">
        <f>ROUND((E6-I6)/I6*100,1)</f>
        <v>3.3</v>
      </c>
      <c r="K6" s="17"/>
      <c r="L6" s="18"/>
    </row>
    <row r="7" spans="1:13" ht="15.75" customHeight="1">
      <c r="A7" s="36"/>
      <c r="B7" s="38"/>
      <c r="C7" s="40"/>
      <c r="D7" s="40"/>
      <c r="E7" s="40"/>
      <c r="F7" s="44"/>
      <c r="G7" s="46"/>
      <c r="H7" s="42"/>
      <c r="I7" s="40"/>
      <c r="J7" s="48"/>
      <c r="K7" s="17"/>
      <c r="L7" s="20"/>
      <c r="M7" s="21"/>
    </row>
    <row r="8" spans="1:13" ht="15.75" customHeight="1">
      <c r="A8" s="35">
        <v>2</v>
      </c>
      <c r="B8" s="37" t="s">
        <v>16</v>
      </c>
      <c r="C8" s="39">
        <v>384000</v>
      </c>
      <c r="D8" s="39">
        <v>421799</v>
      </c>
      <c r="E8" s="39">
        <v>405449</v>
      </c>
      <c r="F8" s="43">
        <v>472</v>
      </c>
      <c r="G8" s="45">
        <f>D8-E8-F8</f>
        <v>15878</v>
      </c>
      <c r="H8" s="41">
        <f>ROUND(E8/$E$20*100,1)</f>
        <v>9.1</v>
      </c>
      <c r="I8" s="39">
        <v>374701</v>
      </c>
      <c r="J8" s="47">
        <f>ROUND((E8-I8)/I8*100,1)</f>
        <v>8.2</v>
      </c>
      <c r="K8" s="17"/>
      <c r="L8" s="20"/>
      <c r="M8" s="21"/>
    </row>
    <row r="9" spans="1:13" ht="15.75" customHeight="1">
      <c r="A9" s="36"/>
      <c r="B9" s="38"/>
      <c r="C9" s="40"/>
      <c r="D9" s="40"/>
      <c r="E9" s="40"/>
      <c r="F9" s="44"/>
      <c r="G9" s="46"/>
      <c r="H9" s="42"/>
      <c r="I9" s="40"/>
      <c r="J9" s="48"/>
      <c r="K9" s="17"/>
      <c r="L9" s="20"/>
      <c r="M9" s="21"/>
    </row>
    <row r="10" spans="1:13" ht="15.75" customHeight="1">
      <c r="A10" s="35">
        <v>3</v>
      </c>
      <c r="B10" s="37" t="s">
        <v>17</v>
      </c>
      <c r="C10" s="39">
        <v>1243000</v>
      </c>
      <c r="D10" s="39">
        <v>1191500</v>
      </c>
      <c r="E10" s="39">
        <v>1191500</v>
      </c>
      <c r="F10" s="43">
        <v>0</v>
      </c>
      <c r="G10" s="45">
        <f>D10-E10-F10</f>
        <v>0</v>
      </c>
      <c r="H10" s="41">
        <f>ROUND(E10/$E$20*100,1)</f>
        <v>26.8</v>
      </c>
      <c r="I10" s="39">
        <v>1086000</v>
      </c>
      <c r="J10" s="47">
        <f>ROUND((E10-I10)/I10*100,1)</f>
        <v>9.7</v>
      </c>
      <c r="K10" s="17"/>
      <c r="L10" s="20"/>
      <c r="M10" s="21"/>
    </row>
    <row r="11" spans="1:13" ht="15.75" customHeight="1">
      <c r="A11" s="36"/>
      <c r="B11" s="38"/>
      <c r="C11" s="40"/>
      <c r="D11" s="40"/>
      <c r="E11" s="40"/>
      <c r="F11" s="44"/>
      <c r="G11" s="46"/>
      <c r="H11" s="42"/>
      <c r="I11" s="40"/>
      <c r="J11" s="48"/>
      <c r="K11" s="17"/>
      <c r="L11" s="20"/>
      <c r="M11" s="21"/>
    </row>
    <row r="12" spans="1:13" ht="15.75" customHeight="1">
      <c r="A12" s="35">
        <v>4</v>
      </c>
      <c r="B12" s="37" t="s">
        <v>18</v>
      </c>
      <c r="C12" s="39">
        <v>777114</v>
      </c>
      <c r="D12" s="39">
        <v>666750</v>
      </c>
      <c r="E12" s="39">
        <v>666750</v>
      </c>
      <c r="F12" s="43">
        <v>0</v>
      </c>
      <c r="G12" s="45">
        <f>D12-E12-F12</f>
        <v>0</v>
      </c>
      <c r="H12" s="41">
        <f>ROUND(E12/$E$20*100,1)</f>
        <v>15</v>
      </c>
      <c r="I12" s="39">
        <v>691333</v>
      </c>
      <c r="J12" s="47">
        <f>ROUND((E12-I12)/I12*100,1)</f>
        <v>-3.6</v>
      </c>
      <c r="K12" s="17"/>
      <c r="L12" s="20"/>
      <c r="M12" s="21"/>
    </row>
    <row r="13" spans="1:13" ht="15.75" customHeight="1">
      <c r="A13" s="36"/>
      <c r="B13" s="38"/>
      <c r="C13" s="40"/>
      <c r="D13" s="40"/>
      <c r="E13" s="40"/>
      <c r="F13" s="44"/>
      <c r="G13" s="46"/>
      <c r="H13" s="42"/>
      <c r="I13" s="40"/>
      <c r="J13" s="48"/>
      <c r="K13" s="17"/>
      <c r="L13" s="20"/>
      <c r="M13" s="21"/>
    </row>
    <row r="14" spans="1:13" ht="15.75" customHeight="1">
      <c r="A14" s="35">
        <v>5</v>
      </c>
      <c r="B14" s="37" t="s">
        <v>19</v>
      </c>
      <c r="C14" s="39">
        <v>37900</v>
      </c>
      <c r="D14" s="39">
        <v>37900</v>
      </c>
      <c r="E14" s="39">
        <v>37900</v>
      </c>
      <c r="F14" s="43">
        <v>0</v>
      </c>
      <c r="G14" s="45">
        <f>D14-E14-F14</f>
        <v>0</v>
      </c>
      <c r="H14" s="41">
        <f>ROUND(E14/$E$20*100,1)</f>
        <v>0.9</v>
      </c>
      <c r="I14" s="39">
        <v>1340</v>
      </c>
      <c r="J14" s="47">
        <f>ROUND((E14-I14)/I14*100,1)</f>
        <v>2728.4</v>
      </c>
      <c r="K14" s="17"/>
      <c r="L14" s="20"/>
      <c r="M14" s="21"/>
    </row>
    <row r="15" spans="1:13" ht="15.75" customHeight="1">
      <c r="A15" s="36"/>
      <c r="B15" s="38"/>
      <c r="C15" s="40"/>
      <c r="D15" s="40"/>
      <c r="E15" s="40"/>
      <c r="F15" s="44"/>
      <c r="G15" s="46"/>
      <c r="H15" s="42"/>
      <c r="I15" s="40"/>
      <c r="J15" s="48"/>
      <c r="K15" s="17"/>
      <c r="L15" s="20"/>
      <c r="M15" s="21"/>
    </row>
    <row r="16" spans="1:13" ht="15.75" customHeight="1">
      <c r="A16" s="35">
        <v>6</v>
      </c>
      <c r="B16" s="37" t="s">
        <v>20</v>
      </c>
      <c r="C16" s="39">
        <v>62505</v>
      </c>
      <c r="D16" s="39">
        <v>102691</v>
      </c>
      <c r="E16" s="39">
        <v>102691</v>
      </c>
      <c r="F16" s="43">
        <v>0</v>
      </c>
      <c r="G16" s="45">
        <f>D16-E16-F16</f>
        <v>0</v>
      </c>
      <c r="H16" s="41">
        <f>ROUND(E16/$E$20*100,1)</f>
        <v>2.3</v>
      </c>
      <c r="I16" s="39">
        <v>70338</v>
      </c>
      <c r="J16" s="47">
        <f>ROUND((E16-I16)/I16*100,1)</f>
        <v>46</v>
      </c>
      <c r="K16" s="17"/>
      <c r="L16" s="20"/>
      <c r="M16" s="21"/>
    </row>
    <row r="17" spans="1:13" ht="15.75" customHeight="1">
      <c r="A17" s="36"/>
      <c r="B17" s="38"/>
      <c r="C17" s="40"/>
      <c r="D17" s="40"/>
      <c r="E17" s="40"/>
      <c r="F17" s="44"/>
      <c r="G17" s="46"/>
      <c r="H17" s="42"/>
      <c r="I17" s="40"/>
      <c r="J17" s="48"/>
      <c r="K17" s="17"/>
      <c r="L17" s="20"/>
      <c r="M17" s="21"/>
    </row>
    <row r="18" spans="1:13" ht="15.75" customHeight="1">
      <c r="A18" s="35">
        <v>7</v>
      </c>
      <c r="B18" s="37" t="s">
        <v>21</v>
      </c>
      <c r="C18" s="39">
        <v>1872500</v>
      </c>
      <c r="D18" s="39">
        <v>1824100</v>
      </c>
      <c r="E18" s="39">
        <v>1824100</v>
      </c>
      <c r="F18" s="43">
        <v>0</v>
      </c>
      <c r="G18" s="45">
        <f>D18-E18-F18</f>
        <v>0</v>
      </c>
      <c r="H18" s="41">
        <f>ROUND(E18/$E$20*100,1)</f>
        <v>41.1</v>
      </c>
      <c r="I18" s="39">
        <v>1530700</v>
      </c>
      <c r="J18" s="47">
        <f>ROUND((E18-I18)/I18*100,1)</f>
        <v>19.2</v>
      </c>
      <c r="K18" s="17"/>
      <c r="L18" s="20"/>
      <c r="M18" s="21"/>
    </row>
    <row r="19" spans="1:13" ht="15.75" customHeight="1" thickBot="1">
      <c r="A19" s="36"/>
      <c r="B19" s="38"/>
      <c r="C19" s="40"/>
      <c r="D19" s="40"/>
      <c r="E19" s="40"/>
      <c r="F19" s="44"/>
      <c r="G19" s="46"/>
      <c r="H19" s="42"/>
      <c r="I19" s="40"/>
      <c r="J19" s="51"/>
      <c r="K19" s="17"/>
      <c r="L19" s="20"/>
      <c r="M19" s="21"/>
    </row>
    <row r="20" spans="1:13" ht="15.75" customHeight="1" thickTop="1">
      <c r="A20" s="22"/>
      <c r="B20" s="52" t="s">
        <v>0</v>
      </c>
      <c r="C20" s="49">
        <f aca="true" t="shared" si="0" ref="C20:I20">SUM(C6:C19)</f>
        <v>4582897</v>
      </c>
      <c r="D20" s="49">
        <f t="shared" si="0"/>
        <v>4496580</v>
      </c>
      <c r="E20" s="49">
        <f t="shared" si="0"/>
        <v>4443388</v>
      </c>
      <c r="F20" s="49">
        <f t="shared" si="0"/>
        <v>1347</v>
      </c>
      <c r="G20" s="49">
        <f t="shared" si="0"/>
        <v>51845</v>
      </c>
      <c r="H20" s="54">
        <f t="shared" si="0"/>
        <v>100</v>
      </c>
      <c r="I20" s="49">
        <f t="shared" si="0"/>
        <v>3962470</v>
      </c>
      <c r="J20" s="56">
        <f>ROUND((E20-I20)/I20*100,1)</f>
        <v>12.1</v>
      </c>
      <c r="K20" s="17"/>
      <c r="L20" s="20"/>
      <c r="M20" s="21"/>
    </row>
    <row r="21" spans="1:13" ht="15.75" customHeight="1" thickBot="1">
      <c r="A21" s="23"/>
      <c r="B21" s="53"/>
      <c r="C21" s="50"/>
      <c r="D21" s="50"/>
      <c r="E21" s="50"/>
      <c r="F21" s="50"/>
      <c r="G21" s="50"/>
      <c r="H21" s="55"/>
      <c r="I21" s="50"/>
      <c r="J21" s="57"/>
      <c r="K21" s="17"/>
      <c r="L21" s="20"/>
      <c r="M21" s="21"/>
    </row>
    <row r="22" spans="10:11" ht="15.75" customHeight="1">
      <c r="J22" s="26"/>
      <c r="K22" s="26"/>
    </row>
  </sheetData>
  <mergeCells count="84">
    <mergeCell ref="J16:J17"/>
    <mergeCell ref="J20:J2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I14:I15"/>
    <mergeCell ref="J14:J15"/>
    <mergeCell ref="A18:A19"/>
    <mergeCell ref="B18:B19"/>
    <mergeCell ref="C18:C19"/>
    <mergeCell ref="D18:D19"/>
    <mergeCell ref="E18:E19"/>
    <mergeCell ref="F18:F19"/>
    <mergeCell ref="G18:G19"/>
    <mergeCell ref="H18:H19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A6:A7"/>
    <mergeCell ref="B6:B7"/>
    <mergeCell ref="C6:C7"/>
    <mergeCell ref="D6:D7"/>
    <mergeCell ref="A2:J2"/>
    <mergeCell ref="A4:B5"/>
    <mergeCell ref="C4:C5"/>
    <mergeCell ref="D4:D5"/>
    <mergeCell ref="E4:E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2003-10-16T09:17:57Z</cp:lastPrinted>
  <dcterms:created xsi:type="dcterms:W3CDTF">2001-10-31T06:53:42Z</dcterms:created>
  <dcterms:modified xsi:type="dcterms:W3CDTF">2003-10-16T09:17:58Z</dcterms:modified>
  <cp:category/>
  <cp:version/>
  <cp:contentType/>
  <cp:contentStatus/>
</cp:coreProperties>
</file>