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<sst xmlns="http://schemas.openxmlformats.org/spreadsheetml/2006/main" count="35" uniqueCount="32">
  <si>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（単位：千円）</t>
  </si>
  <si>
    <t>区分</t>
  </si>
  <si>
    <t>平成１４年度</t>
  </si>
  <si>
    <t>平成１３年度</t>
  </si>
  <si>
    <t>増減額</t>
  </si>
  <si>
    <t>増減率</t>
  </si>
  <si>
    <t>■経常的経費</t>
  </si>
  <si>
    <t>人件費</t>
  </si>
  <si>
    <t>義務的</t>
  </si>
  <si>
    <t>扶助費</t>
  </si>
  <si>
    <t>経   費</t>
  </si>
  <si>
    <t>公債費</t>
  </si>
  <si>
    <t>小計</t>
  </si>
  <si>
    <t>物件費</t>
  </si>
  <si>
    <t>その他</t>
  </si>
  <si>
    <t>維持補修費</t>
  </si>
  <si>
    <t>補助費等</t>
  </si>
  <si>
    <t>■投資的経費</t>
  </si>
  <si>
    <t xml:space="preserve">   普通建設事業費（補助）</t>
  </si>
  <si>
    <t xml:space="preserve">   普通建設事業費（単独）</t>
  </si>
  <si>
    <t xml:space="preserve">       うち道営事業負担金</t>
  </si>
  <si>
    <t xml:space="preserve">   受  託  事  業  費</t>
  </si>
  <si>
    <t>皆増</t>
  </si>
  <si>
    <t>■その他経費</t>
  </si>
  <si>
    <t>積立金</t>
  </si>
  <si>
    <t>出資金</t>
  </si>
  <si>
    <t>皆減</t>
  </si>
  <si>
    <t>貸付金</t>
  </si>
  <si>
    <t>繰出金</t>
  </si>
  <si>
    <t>予備費</t>
  </si>
  <si>
    <t>合計</t>
  </si>
  <si>
    <t>一般会計歳出予算性質別内訳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</si>
</sst>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&quot;△ &quot;0"/>
    <numFmt numFmtId="178" formatCode="#,##0;&quot;△ &quot;#,##0"/>
    <numFmt numFmtId="179" formatCode="0.0;&quot;△ &quot;0.0"/>
    <numFmt numFmtId="180" formatCode="#,##0.0;[Red]#,##0.0"/>
  </numFmts>
  <fonts count="6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76" fontId="1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0" xfId="0" applyNumberFormat="1" applyFont="1" applyAlignment="1">
      <alignment/>
    </xf>
    <xf numFmtId="176" fontId="3" fillId="0" borderId="0" xfId="0" applyNumberFormat="1" applyFont="1" applyAlignment="1">
      <alignment horizontal="right"/>
    </xf>
    <xf numFmtId="176" fontId="3" fillId="0" borderId="1" xfId="0" applyNumberFormat="1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distributed" vertical="center"/>
    </xf>
    <xf numFmtId="177" fontId="3" fillId="0" borderId="3" xfId="0" applyNumberFormat="1" applyFont="1" applyBorder="1" applyAlignment="1">
      <alignment horizontal="distributed" vertical="center"/>
    </xf>
    <xf numFmtId="177" fontId="3" fillId="0" borderId="4" xfId="0" applyNumberFormat="1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8" fontId="3" fillId="0" borderId="3" xfId="16" applyNumberFormat="1" applyFont="1" applyBorder="1" applyAlignment="1">
      <alignment vertical="center"/>
    </xf>
    <xf numFmtId="179" fontId="3" fillId="0" borderId="4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8" xfId="0" applyNumberFormat="1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vertical="center"/>
    </xf>
    <xf numFmtId="178" fontId="3" fillId="0" borderId="11" xfId="16" applyNumberFormat="1" applyFont="1" applyBorder="1" applyAlignment="1">
      <alignment vertical="center"/>
    </xf>
    <xf numFmtId="179" fontId="3" fillId="0" borderId="12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distributed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4" xfId="0" applyNumberFormat="1" applyFont="1" applyBorder="1" applyAlignment="1">
      <alignment vertical="center"/>
    </xf>
    <xf numFmtId="178" fontId="3" fillId="0" borderId="14" xfId="16" applyNumberFormat="1" applyFont="1" applyBorder="1" applyAlignment="1">
      <alignment vertical="center"/>
    </xf>
    <xf numFmtId="179" fontId="3" fillId="0" borderId="15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distributed" vertical="center"/>
    </xf>
    <xf numFmtId="178" fontId="3" fillId="0" borderId="16" xfId="16" applyNumberFormat="1" applyFont="1" applyBorder="1" applyAlignment="1">
      <alignment vertical="center"/>
    </xf>
    <xf numFmtId="179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3" fillId="0" borderId="19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vertical="center"/>
    </xf>
    <xf numFmtId="178" fontId="3" fillId="0" borderId="21" xfId="16" applyNumberFormat="1" applyFont="1" applyBorder="1" applyAlignment="1">
      <alignment vertical="center"/>
    </xf>
    <xf numFmtId="179" fontId="3" fillId="0" borderId="22" xfId="0" applyNumberFormat="1" applyFont="1" applyBorder="1" applyAlignment="1">
      <alignment vertical="center"/>
    </xf>
    <xf numFmtId="176" fontId="3" fillId="0" borderId="23" xfId="0" applyNumberFormat="1" applyFont="1" applyBorder="1" applyAlignment="1">
      <alignment horizontal="distributed" vertical="center"/>
    </xf>
    <xf numFmtId="178" fontId="3" fillId="0" borderId="24" xfId="16" applyNumberFormat="1" applyFont="1" applyBorder="1" applyAlignment="1">
      <alignment vertical="center"/>
    </xf>
    <xf numFmtId="179" fontId="3" fillId="0" borderId="25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horizontal="distributed" vertical="center"/>
    </xf>
    <xf numFmtId="176" fontId="3" fillId="0" borderId="28" xfId="0" applyNumberFormat="1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vertical="center"/>
    </xf>
    <xf numFmtId="176" fontId="3" fillId="0" borderId="29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78" fontId="3" fillId="0" borderId="32" xfId="16" applyNumberFormat="1" applyFont="1" applyBorder="1" applyAlignment="1">
      <alignment vertical="center"/>
    </xf>
    <xf numFmtId="179" fontId="3" fillId="0" borderId="33" xfId="0" applyNumberFormat="1" applyFont="1" applyBorder="1" applyAlignment="1">
      <alignment horizontal="right" vertical="center"/>
    </xf>
    <xf numFmtId="178" fontId="3" fillId="0" borderId="34" xfId="16" applyNumberFormat="1" applyFont="1" applyBorder="1" applyAlignment="1">
      <alignment vertical="center"/>
    </xf>
    <xf numFmtId="179" fontId="3" fillId="0" borderId="35" xfId="0" applyNumberFormat="1" applyFont="1" applyBorder="1" applyAlignment="1">
      <alignment vertical="center"/>
    </xf>
    <xf numFmtId="176" fontId="3" fillId="0" borderId="36" xfId="0" applyNumberFormat="1" applyFont="1" applyBorder="1" applyAlignment="1">
      <alignment horizontal="right" vertical="center"/>
    </xf>
    <xf numFmtId="176" fontId="3" fillId="0" borderId="37" xfId="0" applyNumberFormat="1" applyFont="1" applyBorder="1" applyAlignment="1">
      <alignment vertical="center"/>
    </xf>
    <xf numFmtId="178" fontId="3" fillId="0" borderId="37" xfId="16" applyNumberFormat="1" applyFont="1" applyBorder="1" applyAlignment="1">
      <alignment vertical="center"/>
    </xf>
    <xf numFmtId="179" fontId="3" fillId="0" borderId="38" xfId="0" applyNumberFormat="1" applyFont="1" applyBorder="1" applyAlignment="1">
      <alignment horizontal="right" vertical="center"/>
    </xf>
    <xf numFmtId="179" fontId="3" fillId="0" borderId="39" xfId="0" applyNumberFormat="1" applyFont="1" applyBorder="1" applyAlignment="1">
      <alignment vertical="center"/>
    </xf>
    <xf numFmtId="178" fontId="3" fillId="0" borderId="31" xfId="16" applyNumberFormat="1" applyFont="1" applyBorder="1" applyAlignment="1">
      <alignment vertical="center"/>
    </xf>
    <xf numFmtId="179" fontId="3" fillId="0" borderId="40" xfId="0" applyNumberFormat="1" applyFont="1" applyBorder="1" applyAlignment="1">
      <alignment vertical="center"/>
    </xf>
    <xf numFmtId="179" fontId="3" fillId="0" borderId="41" xfId="0" applyNumberFormat="1" applyFont="1" applyBorder="1" applyAlignment="1">
      <alignment vertical="center"/>
    </xf>
    <xf numFmtId="176" fontId="3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176" fontId="3" fillId="0" borderId="5" xfId="0" applyNumberFormat="1" applyFont="1" applyBorder="1" applyAlignment="1">
      <alignment horizontal="distributed" vertical="center"/>
    </xf>
    <xf numFmtId="176" fontId="3" fillId="0" borderId="3" xfId="0" applyNumberFormat="1" applyFont="1" applyBorder="1" applyAlignment="1">
      <alignment horizontal="distributed" vertical="center"/>
    </xf>
    <xf numFmtId="176" fontId="3" fillId="0" borderId="7" xfId="0" applyNumberFormat="1" applyFont="1" applyBorder="1" applyAlignment="1">
      <alignment horizontal="distributed" vertical="center"/>
    </xf>
    <xf numFmtId="176" fontId="3" fillId="0" borderId="42" xfId="0" applyNumberFormat="1" applyFont="1" applyBorder="1" applyAlignment="1">
      <alignment horizontal="distributed" vertical="center"/>
    </xf>
    <xf numFmtId="176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6" fontId="3" fillId="0" borderId="45" xfId="0" applyNumberFormat="1" applyFont="1" applyBorder="1" applyAlignment="1">
      <alignment vertical="center"/>
    </xf>
    <xf numFmtId="176" fontId="3" fillId="0" borderId="46" xfId="0" applyNumberFormat="1" applyFont="1" applyBorder="1" applyAlignment="1">
      <alignment vertical="center"/>
    </xf>
    <xf numFmtId="176" fontId="3" fillId="0" borderId="47" xfId="0" applyNumberFormat="1" applyFont="1" applyBorder="1" applyAlignment="1">
      <alignment horizontal="distributed" vertical="center"/>
    </xf>
    <xf numFmtId="176" fontId="3" fillId="0" borderId="48" xfId="0" applyNumberFormat="1" applyFont="1" applyBorder="1" applyAlignment="1">
      <alignment horizontal="distributed" vertical="center"/>
    </xf>
    <xf numFmtId="176" fontId="3" fillId="0" borderId="5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7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D1" sqref="D1"/>
    </sheetView>
  </sheetViews>
  <sheetFormatPr defaultColWidth="9.00390625" defaultRowHeight="13.5"/>
  <cols>
    <col min="1" max="1" width="9.875" style="60" customWidth="1"/>
    <col min="2" max="2" width="17.125" style="60" customWidth="1"/>
    <col min="3" max="4" width="13.75390625" style="60" customWidth="1"/>
    <col min="5" max="5" width="13.25390625" style="60" customWidth="1"/>
    <col min="6" max="6" width="12.25390625" style="60" customWidth="1"/>
    <col min="7" max="16384" width="9.00390625" style="60" customWidth="1"/>
  </cols>
  <sheetData>
    <row r="1" spans="1:6" s="3" customFormat="1" ht="30.75" customHeight="1">
      <c r="A1" s="1" t="s">
        <v>31</v>
      </c>
      <c r="B1" s="2"/>
      <c r="C1" s="2"/>
      <c r="D1" s="2"/>
      <c r="E1" s="2"/>
      <c r="F1" s="2"/>
    </row>
    <row r="2" spans="1:6" s="3" customFormat="1" ht="21.75" customHeight="1" thickBot="1">
      <c r="A2" s="4"/>
      <c r="B2" s="4"/>
      <c r="C2" s="4"/>
      <c r="D2" s="4"/>
      <c r="E2" s="4"/>
      <c r="F2" s="5" t="s">
        <v>0</v>
      </c>
    </row>
    <row r="3" spans="1:6" s="3" customFormat="1" ht="30" customHeight="1" thickBot="1">
      <c r="A3" s="69" t="s">
        <v>1</v>
      </c>
      <c r="B3" s="70"/>
      <c r="C3" s="6" t="s">
        <v>2</v>
      </c>
      <c r="D3" s="7" t="s">
        <v>3</v>
      </c>
      <c r="E3" s="8" t="s">
        <v>4</v>
      </c>
      <c r="F3" s="9" t="s">
        <v>5</v>
      </c>
    </row>
    <row r="4" spans="1:6" s="3" customFormat="1" ht="30" customHeight="1" thickBot="1">
      <c r="A4" s="71" t="s">
        <v>6</v>
      </c>
      <c r="B4" s="72"/>
      <c r="C4" s="12">
        <f>SUM(C8,C12)</f>
        <v>14563781</v>
      </c>
      <c r="D4" s="12">
        <f>SUM(D8,D12)</f>
        <v>14583367</v>
      </c>
      <c r="E4" s="13">
        <f>C4-D4</f>
        <v>-19586</v>
      </c>
      <c r="F4" s="14">
        <f>ROUND(E4/D4*100,2)</f>
        <v>-0.13</v>
      </c>
    </row>
    <row r="5" spans="1:6" s="3" customFormat="1" ht="30" customHeight="1">
      <c r="A5" s="15"/>
      <c r="B5" s="16" t="s">
        <v>7</v>
      </c>
      <c r="C5" s="17">
        <v>4758233</v>
      </c>
      <c r="D5" s="18">
        <v>4921344</v>
      </c>
      <c r="E5" s="19">
        <f>C5-D5</f>
        <v>-163111</v>
      </c>
      <c r="F5" s="20">
        <f aca="true" t="shared" si="0" ref="F5:F17">ROUND(E5/D5*100,2)</f>
        <v>-3.31</v>
      </c>
    </row>
    <row r="6" spans="1:6" s="3" customFormat="1" ht="30" customHeight="1">
      <c r="A6" s="21" t="s">
        <v>8</v>
      </c>
      <c r="B6" s="22" t="s">
        <v>9</v>
      </c>
      <c r="C6" s="23">
        <v>3159681</v>
      </c>
      <c r="D6" s="24">
        <v>2856917</v>
      </c>
      <c r="E6" s="25">
        <f aca="true" t="shared" si="1" ref="E6:E25">C6-D6</f>
        <v>302764</v>
      </c>
      <c r="F6" s="26">
        <f t="shared" si="0"/>
        <v>10.6</v>
      </c>
    </row>
    <row r="7" spans="1:6" s="3" customFormat="1" ht="30" customHeight="1">
      <c r="A7" s="21" t="s">
        <v>10</v>
      </c>
      <c r="B7" s="22" t="s">
        <v>11</v>
      </c>
      <c r="C7" s="23">
        <v>2736140</v>
      </c>
      <c r="D7" s="24">
        <v>2417722</v>
      </c>
      <c r="E7" s="25">
        <f t="shared" si="1"/>
        <v>318418</v>
      </c>
      <c r="F7" s="26">
        <f t="shared" si="0"/>
        <v>13.17</v>
      </c>
    </row>
    <row r="8" spans="1:6" s="3" customFormat="1" ht="30" customHeight="1">
      <c r="A8" s="15"/>
      <c r="B8" s="27" t="s">
        <v>12</v>
      </c>
      <c r="C8" s="17">
        <f>SUM(C5:C7)</f>
        <v>10654054</v>
      </c>
      <c r="D8" s="18">
        <f>SUM(D5:D7)</f>
        <v>10195983</v>
      </c>
      <c r="E8" s="28">
        <f t="shared" si="1"/>
        <v>458071</v>
      </c>
      <c r="F8" s="29">
        <f t="shared" si="0"/>
        <v>4.49</v>
      </c>
    </row>
    <row r="9" spans="1:6" s="3" customFormat="1" ht="30" customHeight="1">
      <c r="A9" s="30"/>
      <c r="B9" s="31" t="s">
        <v>13</v>
      </c>
      <c r="C9" s="32">
        <v>2802236</v>
      </c>
      <c r="D9" s="33">
        <v>3306015</v>
      </c>
      <c r="E9" s="34">
        <f t="shared" si="1"/>
        <v>-503779</v>
      </c>
      <c r="F9" s="35">
        <f t="shared" si="0"/>
        <v>-15.24</v>
      </c>
    </row>
    <row r="10" spans="1:6" s="3" customFormat="1" ht="30" customHeight="1">
      <c r="A10" s="21" t="s">
        <v>14</v>
      </c>
      <c r="B10" s="22" t="s">
        <v>15</v>
      </c>
      <c r="C10" s="23">
        <v>526326</v>
      </c>
      <c r="D10" s="24">
        <v>530005</v>
      </c>
      <c r="E10" s="25">
        <f t="shared" si="1"/>
        <v>-3679</v>
      </c>
      <c r="F10" s="26">
        <f t="shared" si="0"/>
        <v>-0.69</v>
      </c>
    </row>
    <row r="11" spans="1:6" s="3" customFormat="1" ht="30" customHeight="1">
      <c r="A11" s="21" t="s">
        <v>10</v>
      </c>
      <c r="B11" s="22" t="s">
        <v>16</v>
      </c>
      <c r="C11" s="23">
        <v>581165</v>
      </c>
      <c r="D11" s="24">
        <v>551364</v>
      </c>
      <c r="E11" s="25">
        <f t="shared" si="1"/>
        <v>29801</v>
      </c>
      <c r="F11" s="26">
        <f t="shared" si="0"/>
        <v>5.4</v>
      </c>
    </row>
    <row r="12" spans="1:6" s="3" customFormat="1" ht="30" customHeight="1" thickBot="1">
      <c r="A12" s="15"/>
      <c r="B12" s="36" t="s">
        <v>12</v>
      </c>
      <c r="C12" s="17">
        <f>SUM(C9:C11)</f>
        <v>3909727</v>
      </c>
      <c r="D12" s="18">
        <f>SUM(D9:D11)</f>
        <v>4387384</v>
      </c>
      <c r="E12" s="37">
        <f t="shared" si="1"/>
        <v>-477657</v>
      </c>
      <c r="F12" s="38">
        <f t="shared" si="0"/>
        <v>-10.89</v>
      </c>
    </row>
    <row r="13" spans="1:6" s="3" customFormat="1" ht="30" customHeight="1" thickBot="1">
      <c r="A13" s="10" t="s">
        <v>17</v>
      </c>
      <c r="B13" s="11"/>
      <c r="C13" s="39">
        <f>C17+C18</f>
        <v>4019675</v>
      </c>
      <c r="D13" s="12">
        <f>SUM(D17,D18)</f>
        <v>2653998</v>
      </c>
      <c r="E13" s="37">
        <f t="shared" si="1"/>
        <v>1365677</v>
      </c>
      <c r="F13" s="38">
        <f t="shared" si="0"/>
        <v>51.46</v>
      </c>
    </row>
    <row r="14" spans="1:6" s="3" customFormat="1" ht="30" customHeight="1">
      <c r="A14" s="73" t="s">
        <v>18</v>
      </c>
      <c r="B14" s="74"/>
      <c r="C14" s="42">
        <v>707174</v>
      </c>
      <c r="D14" s="18">
        <v>428223</v>
      </c>
      <c r="E14" s="19">
        <f t="shared" si="1"/>
        <v>278951</v>
      </c>
      <c r="F14" s="20">
        <f t="shared" si="0"/>
        <v>65.14</v>
      </c>
    </row>
    <row r="15" spans="1:6" s="3" customFormat="1" ht="30" customHeight="1">
      <c r="A15" s="65" t="s">
        <v>19</v>
      </c>
      <c r="B15" s="66"/>
      <c r="C15" s="43">
        <v>1612501</v>
      </c>
      <c r="D15" s="24">
        <v>2225775</v>
      </c>
      <c r="E15" s="25">
        <f t="shared" si="1"/>
        <v>-613274</v>
      </c>
      <c r="F15" s="26">
        <f t="shared" si="0"/>
        <v>-27.55</v>
      </c>
    </row>
    <row r="16" spans="1:6" s="3" customFormat="1" ht="30" customHeight="1">
      <c r="A16" s="65" t="s">
        <v>20</v>
      </c>
      <c r="B16" s="66"/>
      <c r="C16" s="43">
        <v>20250</v>
      </c>
      <c r="D16" s="24">
        <v>60973</v>
      </c>
      <c r="E16" s="25">
        <f t="shared" si="1"/>
        <v>-40723</v>
      </c>
      <c r="F16" s="26">
        <f t="shared" si="0"/>
        <v>-66.79</v>
      </c>
    </row>
    <row r="17" spans="1:6" s="3" customFormat="1" ht="30" customHeight="1">
      <c r="A17" s="63" t="s">
        <v>12</v>
      </c>
      <c r="B17" s="64"/>
      <c r="C17" s="44">
        <f>C14+C15</f>
        <v>2319675</v>
      </c>
      <c r="D17" s="18">
        <f>SUM(D14:D15)</f>
        <v>2653998</v>
      </c>
      <c r="E17" s="28">
        <f t="shared" si="1"/>
        <v>-334323</v>
      </c>
      <c r="F17" s="29">
        <f t="shared" si="0"/>
        <v>-12.6</v>
      </c>
    </row>
    <row r="18" spans="1:6" s="3" customFormat="1" ht="30" customHeight="1" thickBot="1">
      <c r="A18" s="67" t="s">
        <v>21</v>
      </c>
      <c r="B18" s="68"/>
      <c r="C18" s="45">
        <v>1700000</v>
      </c>
      <c r="D18" s="46">
        <v>0</v>
      </c>
      <c r="E18" s="47">
        <f t="shared" si="1"/>
        <v>1700000</v>
      </c>
      <c r="F18" s="48" t="s">
        <v>22</v>
      </c>
    </row>
    <row r="19" spans="1:6" s="3" customFormat="1" ht="30" customHeight="1" thickBot="1">
      <c r="A19" s="10" t="s">
        <v>23</v>
      </c>
      <c r="B19" s="11"/>
      <c r="C19" s="12">
        <f>SUM(C20:C24)</f>
        <v>3766544</v>
      </c>
      <c r="D19" s="12">
        <f>SUM(D20:D24)</f>
        <v>3762635</v>
      </c>
      <c r="E19" s="47">
        <f t="shared" si="1"/>
        <v>3909</v>
      </c>
      <c r="F19" s="14">
        <f>ROUND(E19/D19*100,2)</f>
        <v>0.1</v>
      </c>
    </row>
    <row r="20" spans="1:6" s="3" customFormat="1" ht="30" customHeight="1">
      <c r="A20" s="63" t="s">
        <v>24</v>
      </c>
      <c r="B20" s="64"/>
      <c r="C20" s="44">
        <v>953764</v>
      </c>
      <c r="D20" s="18">
        <v>859835</v>
      </c>
      <c r="E20" s="49">
        <f t="shared" si="1"/>
        <v>93929</v>
      </c>
      <c r="F20" s="50">
        <f>ROUND(E20/D20*100,2)</f>
        <v>10.92</v>
      </c>
    </row>
    <row r="21" spans="1:6" s="3" customFormat="1" ht="30" customHeight="1">
      <c r="A21" s="40" t="s">
        <v>25</v>
      </c>
      <c r="B21" s="41"/>
      <c r="C21" s="51">
        <v>0</v>
      </c>
      <c r="D21" s="52">
        <v>5000</v>
      </c>
      <c r="E21" s="53">
        <f t="shared" si="1"/>
        <v>-5000</v>
      </c>
      <c r="F21" s="54" t="s">
        <v>26</v>
      </c>
    </row>
    <row r="22" spans="1:6" s="3" customFormat="1" ht="30" customHeight="1">
      <c r="A22" s="40" t="s">
        <v>27</v>
      </c>
      <c r="B22" s="41"/>
      <c r="C22" s="51">
        <v>460000</v>
      </c>
      <c r="D22" s="52">
        <v>610000</v>
      </c>
      <c r="E22" s="53">
        <f t="shared" si="1"/>
        <v>-150000</v>
      </c>
      <c r="F22" s="55">
        <f>ROUND(E22/D22*100,2)</f>
        <v>-24.59</v>
      </c>
    </row>
    <row r="23" spans="1:6" s="3" customFormat="1" ht="30" customHeight="1">
      <c r="A23" s="40" t="s">
        <v>28</v>
      </c>
      <c r="B23" s="41"/>
      <c r="C23" s="51">
        <v>2302780</v>
      </c>
      <c r="D23" s="52">
        <v>2237800</v>
      </c>
      <c r="E23" s="53">
        <f t="shared" si="1"/>
        <v>64980</v>
      </c>
      <c r="F23" s="55">
        <f>ROUND(E23/D23*100,2)</f>
        <v>2.9</v>
      </c>
    </row>
    <row r="24" spans="1:6" s="3" customFormat="1" ht="30" customHeight="1" thickBot="1">
      <c r="A24" s="63" t="s">
        <v>29</v>
      </c>
      <c r="B24" s="64"/>
      <c r="C24" s="44">
        <v>50000</v>
      </c>
      <c r="D24" s="18">
        <v>50000</v>
      </c>
      <c r="E24" s="56">
        <f t="shared" si="1"/>
        <v>0</v>
      </c>
      <c r="F24" s="57">
        <f>ROUND(E24/D24*100,2)</f>
        <v>0</v>
      </c>
    </row>
    <row r="25" spans="1:6" s="3" customFormat="1" ht="30" customHeight="1" thickBot="1">
      <c r="A25" s="61" t="s">
        <v>30</v>
      </c>
      <c r="B25" s="62"/>
      <c r="C25" s="12">
        <f>SUM(C4,C13,C19)</f>
        <v>22350000</v>
      </c>
      <c r="D25" s="12">
        <f>SUM(D4,D13,D19)</f>
        <v>21000000</v>
      </c>
      <c r="E25" s="47">
        <f t="shared" si="1"/>
        <v>1350000</v>
      </c>
      <c r="F25" s="58">
        <f>ROUND(E25/D25*100,2)</f>
        <v>6.43</v>
      </c>
    </row>
    <row r="26" spans="1:6" ht="21.75" customHeight="1">
      <c r="A26" s="59"/>
      <c r="B26" s="59"/>
      <c r="C26" s="59"/>
      <c r="D26" s="59"/>
      <c r="E26" s="59"/>
      <c r="F26" s="59"/>
    </row>
    <row r="27" spans="1:6" ht="21.75" customHeight="1">
      <c r="A27" s="59"/>
      <c r="B27" s="59"/>
      <c r="C27" s="59"/>
      <c r="D27" s="59"/>
      <c r="E27" s="59"/>
      <c r="F27" s="59"/>
    </row>
    <row r="28" spans="1:6" ht="21.75" customHeight="1">
      <c r="A28" s="59"/>
      <c r="B28" s="59"/>
      <c r="C28" s="59"/>
      <c r="D28" s="59"/>
      <c r="E28" s="59"/>
      <c r="F28" s="59"/>
    </row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</sheetData>
  <mergeCells count="13">
    <mergeCell ref="A3:B3"/>
    <mergeCell ref="A4:B4"/>
    <mergeCell ref="A14:B14"/>
    <mergeCell ref="A15:B15"/>
    <mergeCell ref="A16:B16"/>
    <mergeCell ref="A17:B17"/>
    <mergeCell ref="A18:B18"/>
    <mergeCell ref="A20:B20"/>
    <mergeCell ref="A25:B25"/>
    <mergeCell ref="A21:B21"/>
    <mergeCell ref="A22:B22"/>
    <mergeCell ref="A23:B23"/>
    <mergeCell ref="A24:B2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登別市役所</dc:creator>
  <cp:keywords/>
  <dc:description/>
  <cp:lastModifiedBy>CRT004</cp:lastModifiedBy>
  <dcterms:created xsi:type="dcterms:W3CDTF">2002-06-07T02:37:52Z</dcterms:created>
  <dcterms:modified xsi:type="dcterms:W3CDTF">2002-06-26T04:17:49Z</dcterms:modified>
  <cp:category/>
  <cp:version/>
  <cp:contentType/>
  <cp:contentStatus/>
</cp:coreProperties>
</file>